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q-my.sharepoint.com/personal/mercy_ngetich-rugutt_marquette_edu/Documents/Budget Prep Docs/"/>
    </mc:Choice>
  </mc:AlternateContent>
  <xr:revisionPtr revIDLastSave="507" documentId="8_{DF9CCF15-0838-4182-91C9-6D0B202D53CC}" xr6:coauthVersionLast="47" xr6:coauthVersionMax="47" xr10:uidLastSave="{CAC0B4AE-D09C-444C-B432-7C1997E2D869}"/>
  <bookViews>
    <workbookView xWindow="-120" yWindow="-120" windowWidth="29040" windowHeight="15720" xr2:uid="{00000000-000D-0000-FFFF-FFFF00000000}"/>
  </bookViews>
  <sheets>
    <sheet name="1 YEAR" sheetId="6" r:id="rId1"/>
    <sheet name="5 YEAR " sheetId="5" r:id="rId2"/>
    <sheet name="1 YEAR wcost share" sheetId="7" r:id="rId3"/>
    <sheet name="5 YEAR wcost share " sheetId="4" r:id="rId4"/>
    <sheet name="1 YEAR subindirect" sheetId="8" r:id="rId5"/>
    <sheet name="5 YEAR  subindirects" sheetId="11" r:id="rId6"/>
  </sheets>
  <definedNames>
    <definedName name="_xlnm.Print_Area" localSheetId="0">'1 YEAR'!$A$1:$T$64</definedName>
    <definedName name="_xlnm.Print_Area" localSheetId="4">'1 YEAR subindirect'!$A$1:$T$61</definedName>
    <definedName name="_xlnm.Print_Area" localSheetId="2">'1 YEAR wcost share'!$A$1:$V$60</definedName>
    <definedName name="_xlnm.Print_Area" localSheetId="1">'5 YEAR '!$A$1:$J$63</definedName>
    <definedName name="_xlnm.Print_Area" localSheetId="5">'5 YEAR  subindirects'!$A$1:$J$61</definedName>
    <definedName name="_xlnm.Print_Area" localSheetId="3">'5 YEAR wcost share '!$A$1:$V$60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1" l="1"/>
  <c r="E22" i="6"/>
  <c r="E18" i="6"/>
  <c r="G13" i="5"/>
  <c r="F15" i="5"/>
  <c r="G15" i="5" s="1"/>
  <c r="H15" i="5" s="1"/>
  <c r="I15" i="5" s="1"/>
  <c r="F14" i="5"/>
  <c r="G14" i="5" s="1"/>
  <c r="H14" i="5" s="1"/>
  <c r="I14" i="5" s="1"/>
  <c r="F13" i="5"/>
  <c r="J55" i="5"/>
  <c r="J56" i="5"/>
  <c r="I56" i="5"/>
  <c r="G56" i="5"/>
  <c r="H56" i="5" s="1"/>
  <c r="F56" i="5"/>
  <c r="F28" i="5"/>
  <c r="G28" i="5" s="1"/>
  <c r="H28" i="5" s="1"/>
  <c r="I28" i="5" s="1"/>
  <c r="F24" i="5"/>
  <c r="G24" i="5" s="1"/>
  <c r="F27" i="5"/>
  <c r="G27" i="5" s="1"/>
  <c r="H27" i="5" s="1"/>
  <c r="I27" i="5" s="1"/>
  <c r="F23" i="5"/>
  <c r="G23" i="5" s="1"/>
  <c r="F26" i="5"/>
  <c r="E22" i="5"/>
  <c r="E31" i="5" s="1"/>
  <c r="J42" i="5"/>
  <c r="J41" i="5"/>
  <c r="J39" i="5"/>
  <c r="J40" i="5"/>
  <c r="J38" i="5"/>
  <c r="F25" i="5"/>
  <c r="G25" i="5" s="1"/>
  <c r="J25" i="5" s="1"/>
  <c r="F20" i="5"/>
  <c r="G20" i="5" s="1"/>
  <c r="H20" i="5" s="1"/>
  <c r="I20" i="5" s="1"/>
  <c r="F21" i="5"/>
  <c r="G21" i="5" s="1"/>
  <c r="H21" i="5" s="1"/>
  <c r="I21" i="5" s="1"/>
  <c r="I66" i="8"/>
  <c r="H66" i="8"/>
  <c r="G66" i="8"/>
  <c r="F66" i="8"/>
  <c r="E66" i="8"/>
  <c r="J65" i="8"/>
  <c r="J64" i="8"/>
  <c r="J66" i="8" s="1"/>
  <c r="I66" i="11"/>
  <c r="H66" i="11"/>
  <c r="G66" i="11"/>
  <c r="F66" i="11"/>
  <c r="E66" i="11"/>
  <c r="J65" i="11"/>
  <c r="J64" i="11"/>
  <c r="J66" i="11" s="1"/>
  <c r="L61" i="11"/>
  <c r="K61" i="11"/>
  <c r="L60" i="11"/>
  <c r="K60" i="11"/>
  <c r="L59" i="11"/>
  <c r="K59" i="11"/>
  <c r="L58" i="11"/>
  <c r="K58" i="11"/>
  <c r="L55" i="11"/>
  <c r="K55" i="11"/>
  <c r="L54" i="11"/>
  <c r="K54" i="11"/>
  <c r="I54" i="11"/>
  <c r="F54" i="11"/>
  <c r="L53" i="11"/>
  <c r="K53" i="11"/>
  <c r="J53" i="11"/>
  <c r="L52" i="11"/>
  <c r="K52" i="11"/>
  <c r="J52" i="11"/>
  <c r="L51" i="11"/>
  <c r="K51" i="11"/>
  <c r="J51" i="11"/>
  <c r="L50" i="11"/>
  <c r="K50" i="11"/>
  <c r="J50" i="11"/>
  <c r="L49" i="11"/>
  <c r="K49" i="11"/>
  <c r="J49" i="11"/>
  <c r="L48" i="11"/>
  <c r="K48" i="11"/>
  <c r="J48" i="11"/>
  <c r="I48" i="11"/>
  <c r="H48" i="11"/>
  <c r="G48" i="11"/>
  <c r="F48" i="11"/>
  <c r="E48" i="11"/>
  <c r="L47" i="11"/>
  <c r="K47" i="11"/>
  <c r="J47" i="11"/>
  <c r="I47" i="11"/>
  <c r="H47" i="11"/>
  <c r="H55" i="11" s="1"/>
  <c r="G47" i="11"/>
  <c r="F47" i="11"/>
  <c r="F55" i="11" s="1"/>
  <c r="E47" i="11"/>
  <c r="E55" i="11" s="1"/>
  <c r="L46" i="11"/>
  <c r="K46" i="11"/>
  <c r="J46" i="11"/>
  <c r="L45" i="11"/>
  <c r="K45" i="11"/>
  <c r="J45" i="11"/>
  <c r="L44" i="11"/>
  <c r="K44" i="11"/>
  <c r="J44" i="11"/>
  <c r="L43" i="11"/>
  <c r="K43" i="11"/>
  <c r="J43" i="11"/>
  <c r="L42" i="11"/>
  <c r="K42" i="11"/>
  <c r="J42" i="11"/>
  <c r="L41" i="11"/>
  <c r="K41" i="11"/>
  <c r="J41" i="11"/>
  <c r="L40" i="11"/>
  <c r="K40" i="11"/>
  <c r="J40" i="11"/>
  <c r="L39" i="11"/>
  <c r="K39" i="11"/>
  <c r="J39" i="11"/>
  <c r="L38" i="11"/>
  <c r="K38" i="11"/>
  <c r="J38" i="11"/>
  <c r="L37" i="11"/>
  <c r="K37" i="11"/>
  <c r="J37" i="11"/>
  <c r="L34" i="11"/>
  <c r="K34" i="11"/>
  <c r="L33" i="11"/>
  <c r="K33" i="11"/>
  <c r="L32" i="11"/>
  <c r="K32" i="11"/>
  <c r="L31" i="11"/>
  <c r="K31" i="11"/>
  <c r="L30" i="11"/>
  <c r="K30" i="11"/>
  <c r="L29" i="11"/>
  <c r="K29" i="11"/>
  <c r="H29" i="11"/>
  <c r="E29" i="11"/>
  <c r="E32" i="11" s="1"/>
  <c r="J28" i="11"/>
  <c r="L27" i="11"/>
  <c r="K27" i="11"/>
  <c r="I27" i="11"/>
  <c r="I29" i="11" s="1"/>
  <c r="F27" i="11"/>
  <c r="G27" i="11" s="1"/>
  <c r="G29" i="11" s="1"/>
  <c r="L26" i="11"/>
  <c r="K26" i="11"/>
  <c r="F26" i="11"/>
  <c r="G26" i="11" s="1"/>
  <c r="H26" i="11" s="1"/>
  <c r="I26" i="11" s="1"/>
  <c r="L25" i="11"/>
  <c r="K25" i="11"/>
  <c r="F25" i="11"/>
  <c r="L24" i="11"/>
  <c r="K24" i="11"/>
  <c r="G24" i="11"/>
  <c r="H24" i="11" s="1"/>
  <c r="I24" i="11" s="1"/>
  <c r="F24" i="11"/>
  <c r="F23" i="11"/>
  <c r="G23" i="11" s="1"/>
  <c r="L22" i="11"/>
  <c r="K22" i="11"/>
  <c r="E22" i="11"/>
  <c r="E31" i="11" s="1"/>
  <c r="L21" i="11"/>
  <c r="K21" i="11"/>
  <c r="F21" i="11"/>
  <c r="G21" i="11" s="1"/>
  <c r="H21" i="11" s="1"/>
  <c r="I21" i="11" s="1"/>
  <c r="L20" i="11"/>
  <c r="K20" i="11"/>
  <c r="F20" i="11"/>
  <c r="G20" i="11" s="1"/>
  <c r="H20" i="11" s="1"/>
  <c r="L19" i="11"/>
  <c r="K19" i="11"/>
  <c r="I19" i="11"/>
  <c r="F19" i="11"/>
  <c r="L18" i="11"/>
  <c r="K18" i="11"/>
  <c r="E18" i="11"/>
  <c r="L17" i="11"/>
  <c r="K17" i="11"/>
  <c r="F17" i="11"/>
  <c r="G17" i="11" s="1"/>
  <c r="H17" i="11" s="1"/>
  <c r="L16" i="11"/>
  <c r="K16" i="11"/>
  <c r="F16" i="11"/>
  <c r="G16" i="11" s="1"/>
  <c r="L15" i="11"/>
  <c r="K15" i="11"/>
  <c r="F15" i="11"/>
  <c r="G15" i="11" s="1"/>
  <c r="L14" i="11"/>
  <c r="K14" i="11"/>
  <c r="G14" i="11"/>
  <c r="H14" i="11" s="1"/>
  <c r="F14" i="11"/>
  <c r="L13" i="11"/>
  <c r="K13" i="11"/>
  <c r="F13" i="11"/>
  <c r="G13" i="11" s="1"/>
  <c r="H13" i="5" l="1"/>
  <c r="I13" i="5" s="1"/>
  <c r="J28" i="5"/>
  <c r="J27" i="5"/>
  <c r="G26" i="5"/>
  <c r="H26" i="5" s="1"/>
  <c r="I26" i="5" s="1"/>
  <c r="H24" i="5"/>
  <c r="I24" i="5" s="1"/>
  <c r="H23" i="5"/>
  <c r="I23" i="5" s="1"/>
  <c r="F19" i="5"/>
  <c r="J21" i="5"/>
  <c r="J20" i="5"/>
  <c r="K20" i="5" s="1"/>
  <c r="L20" i="5" s="1"/>
  <c r="G32" i="11"/>
  <c r="I32" i="11"/>
  <c r="I55" i="11"/>
  <c r="F22" i="11"/>
  <c r="F31" i="11" s="1"/>
  <c r="H15" i="11"/>
  <c r="I15" i="11" s="1"/>
  <c r="J24" i="11"/>
  <c r="H22" i="11"/>
  <c r="H31" i="11" s="1"/>
  <c r="I20" i="11"/>
  <c r="I22" i="11" s="1"/>
  <c r="I31" i="11" s="1"/>
  <c r="H13" i="11"/>
  <c r="G18" i="11"/>
  <c r="I17" i="11"/>
  <c r="J17" i="11" s="1"/>
  <c r="H23" i="11"/>
  <c r="I23" i="11" s="1"/>
  <c r="J26" i="11"/>
  <c r="I14" i="11"/>
  <c r="J14" i="11" s="1"/>
  <c r="H16" i="11"/>
  <c r="I16" i="11" s="1"/>
  <c r="H32" i="11"/>
  <c r="G19" i="11"/>
  <c r="G22" i="11" s="1"/>
  <c r="G31" i="11" s="1"/>
  <c r="J31" i="11" s="1"/>
  <c r="J21" i="11"/>
  <c r="G25" i="11"/>
  <c r="H25" i="11" s="1"/>
  <c r="I25" i="11" s="1"/>
  <c r="J27" i="11"/>
  <c r="G54" i="11"/>
  <c r="G55" i="11" s="1"/>
  <c r="J55" i="11" s="1"/>
  <c r="E30" i="11"/>
  <c r="F29" i="11"/>
  <c r="J23" i="5" l="1"/>
  <c r="J24" i="5"/>
  <c r="J26" i="5"/>
  <c r="F22" i="5"/>
  <c r="G19" i="5"/>
  <c r="H19" i="5" s="1"/>
  <c r="J23" i="11"/>
  <c r="J20" i="11"/>
  <c r="J15" i="11"/>
  <c r="F30" i="11"/>
  <c r="H18" i="11"/>
  <c r="I13" i="11"/>
  <c r="G30" i="11"/>
  <c r="G33" i="11" s="1"/>
  <c r="G34" i="11" s="1"/>
  <c r="G58" i="11" s="1"/>
  <c r="G57" i="11" s="1"/>
  <c r="J25" i="11"/>
  <c r="E33" i="11"/>
  <c r="E34" i="11" s="1"/>
  <c r="E58" i="11" s="1"/>
  <c r="E57" i="11" s="1"/>
  <c r="J19" i="11"/>
  <c r="F32" i="11"/>
  <c r="J32" i="11" s="1"/>
  <c r="J29" i="11"/>
  <c r="J22" i="11"/>
  <c r="J16" i="11"/>
  <c r="J54" i="11"/>
  <c r="G22" i="5" l="1"/>
  <c r="I19" i="5"/>
  <c r="J19" i="5" s="1"/>
  <c r="H22" i="5"/>
  <c r="G59" i="11"/>
  <c r="G60" i="11" s="1"/>
  <c r="G61" i="11" s="1"/>
  <c r="I18" i="11"/>
  <c r="J13" i="11"/>
  <c r="H30" i="11"/>
  <c r="H33" i="11" s="1"/>
  <c r="H34" i="11" s="1"/>
  <c r="H58" i="11" s="1"/>
  <c r="H57" i="11" s="1"/>
  <c r="F33" i="11"/>
  <c r="F34" i="11" s="1"/>
  <c r="F58" i="11" s="1"/>
  <c r="F57" i="11" s="1"/>
  <c r="I22" i="5" l="1"/>
  <c r="J22" i="5"/>
  <c r="H59" i="11"/>
  <c r="H60" i="11" s="1"/>
  <c r="H61" i="11" s="1"/>
  <c r="I30" i="11"/>
  <c r="J18" i="11"/>
  <c r="F59" i="11"/>
  <c r="F60" i="11" s="1"/>
  <c r="F61" i="11" s="1"/>
  <c r="E59" i="11"/>
  <c r="I33" i="11" l="1"/>
  <c r="I34" i="11" s="1"/>
  <c r="J30" i="11"/>
  <c r="J33" i="11" s="1"/>
  <c r="E60" i="11"/>
  <c r="E61" i="11" l="1"/>
  <c r="I58" i="11"/>
  <c r="I57" i="11" s="1"/>
  <c r="J57" i="11" s="1"/>
  <c r="J34" i="11"/>
  <c r="I59" i="11" l="1"/>
  <c r="J58" i="11"/>
  <c r="I60" i="11" l="1"/>
  <c r="J59" i="11"/>
  <c r="J60" i="11" l="1"/>
  <c r="I61" i="11"/>
  <c r="J61" i="11" s="1"/>
  <c r="Q54" i="8" l="1"/>
  <c r="S54" i="8" s="1"/>
  <c r="M54" i="8"/>
  <c r="L54" i="8"/>
  <c r="O54" i="8" s="1"/>
  <c r="H54" i="8"/>
  <c r="K54" i="8" s="1"/>
  <c r="U53" i="8"/>
  <c r="T53" i="8"/>
  <c r="S53" i="8"/>
  <c r="P53" i="8"/>
  <c r="M53" i="8"/>
  <c r="U52" i="8"/>
  <c r="T52" i="8"/>
  <c r="S52" i="8"/>
  <c r="P52" i="8"/>
  <c r="V52" i="8" s="1"/>
  <c r="U51" i="8"/>
  <c r="T51" i="8"/>
  <c r="S51" i="8"/>
  <c r="P51" i="8"/>
  <c r="M51" i="8"/>
  <c r="J51" i="8"/>
  <c r="G51" i="8"/>
  <c r="V51" i="8" s="1"/>
  <c r="U50" i="8"/>
  <c r="T50" i="8"/>
  <c r="S50" i="8"/>
  <c r="P50" i="8"/>
  <c r="M50" i="8"/>
  <c r="J50" i="8"/>
  <c r="G50" i="8"/>
  <c r="V50" i="8" s="1"/>
  <c r="V49" i="8"/>
  <c r="U49" i="8"/>
  <c r="T49" i="8"/>
  <c r="S49" i="8"/>
  <c r="R48" i="8"/>
  <c r="Q48" i="8"/>
  <c r="S48" i="8" s="1"/>
  <c r="O48" i="8"/>
  <c r="N48" i="8"/>
  <c r="P48" i="8" s="1"/>
  <c r="L48" i="8"/>
  <c r="K48" i="8"/>
  <c r="I48" i="8"/>
  <c r="H48" i="8"/>
  <c r="F48" i="8"/>
  <c r="E48" i="8"/>
  <c r="G48" i="8" s="1"/>
  <c r="R47" i="8"/>
  <c r="S47" i="8" s="1"/>
  <c r="Q47" i="8"/>
  <c r="Q55" i="8" s="1"/>
  <c r="O47" i="8"/>
  <c r="N47" i="8"/>
  <c r="L47" i="8"/>
  <c r="K47" i="8"/>
  <c r="I47" i="8"/>
  <c r="I55" i="8" s="1"/>
  <c r="H47" i="8"/>
  <c r="H55" i="8" s="1"/>
  <c r="F47" i="8"/>
  <c r="F55" i="8" s="1"/>
  <c r="E47" i="8"/>
  <c r="U46" i="8"/>
  <c r="T46" i="8"/>
  <c r="S46" i="8"/>
  <c r="P46" i="8"/>
  <c r="M46" i="8"/>
  <c r="J46" i="8"/>
  <c r="G46" i="8"/>
  <c r="U45" i="8"/>
  <c r="T45" i="8"/>
  <c r="S45" i="8"/>
  <c r="P45" i="8"/>
  <c r="M45" i="8"/>
  <c r="J45" i="8"/>
  <c r="G45" i="8"/>
  <c r="U44" i="8"/>
  <c r="T44" i="8"/>
  <c r="S44" i="8"/>
  <c r="P44" i="8"/>
  <c r="M44" i="8"/>
  <c r="J44" i="8"/>
  <c r="G44" i="8"/>
  <c r="V44" i="8" s="1"/>
  <c r="U43" i="8"/>
  <c r="T43" i="8"/>
  <c r="S43" i="8"/>
  <c r="P43" i="8"/>
  <c r="M43" i="8"/>
  <c r="J43" i="8"/>
  <c r="G43" i="8"/>
  <c r="V43" i="8" s="1"/>
  <c r="U42" i="8"/>
  <c r="T42" i="8"/>
  <c r="S42" i="8"/>
  <c r="P42" i="8"/>
  <c r="M42" i="8"/>
  <c r="J42" i="8"/>
  <c r="G42" i="8"/>
  <c r="V42" i="8" s="1"/>
  <c r="U41" i="8"/>
  <c r="T41" i="8"/>
  <c r="S41" i="8"/>
  <c r="P41" i="8"/>
  <c r="M41" i="8"/>
  <c r="J41" i="8"/>
  <c r="G41" i="8"/>
  <c r="U40" i="8"/>
  <c r="T40" i="8"/>
  <c r="S40" i="8"/>
  <c r="P40" i="8"/>
  <c r="M40" i="8"/>
  <c r="J40" i="8"/>
  <c r="G40" i="8"/>
  <c r="U39" i="8"/>
  <c r="T39" i="8"/>
  <c r="S39" i="8"/>
  <c r="P39" i="8"/>
  <c r="M39" i="8"/>
  <c r="J39" i="8"/>
  <c r="G39" i="8"/>
  <c r="U38" i="8"/>
  <c r="T38" i="8"/>
  <c r="S38" i="8"/>
  <c r="P38" i="8"/>
  <c r="M38" i="8"/>
  <c r="V38" i="8" s="1"/>
  <c r="U37" i="8"/>
  <c r="T37" i="8"/>
  <c r="S37" i="8"/>
  <c r="P37" i="8"/>
  <c r="M37" i="8"/>
  <c r="J37" i="8"/>
  <c r="G37" i="8"/>
  <c r="V37" i="8" s="1"/>
  <c r="F32" i="8"/>
  <c r="N29" i="8"/>
  <c r="F29" i="8"/>
  <c r="E29" i="8"/>
  <c r="Q27" i="8"/>
  <c r="I27" i="8"/>
  <c r="I29" i="8" s="1"/>
  <c r="I32" i="8" s="1"/>
  <c r="H27" i="8"/>
  <c r="G27" i="8"/>
  <c r="I26" i="8"/>
  <c r="H26" i="8"/>
  <c r="I25" i="8"/>
  <c r="L25" i="8" s="1"/>
  <c r="O25" i="8" s="1"/>
  <c r="H25" i="8"/>
  <c r="K25" i="8" s="1"/>
  <c r="G25" i="8"/>
  <c r="L24" i="8"/>
  <c r="I24" i="8"/>
  <c r="H24" i="8"/>
  <c r="K24" i="8" s="1"/>
  <c r="G24" i="8"/>
  <c r="I23" i="8"/>
  <c r="L23" i="8" s="1"/>
  <c r="H23" i="8"/>
  <c r="K23" i="8" s="1"/>
  <c r="N23" i="8" s="1"/>
  <c r="G23" i="8"/>
  <c r="F22" i="8"/>
  <c r="F31" i="8" s="1"/>
  <c r="E22" i="8"/>
  <c r="L21" i="8"/>
  <c r="O21" i="8" s="1"/>
  <c r="K21" i="8"/>
  <c r="M21" i="8" s="1"/>
  <c r="I21" i="8"/>
  <c r="H21" i="8"/>
  <c r="G21" i="8"/>
  <c r="K20" i="8"/>
  <c r="I20" i="8"/>
  <c r="L20" i="8" s="1"/>
  <c r="O20" i="8" s="1"/>
  <c r="H20" i="8"/>
  <c r="G20" i="8"/>
  <c r="Q19" i="8"/>
  <c r="K19" i="8"/>
  <c r="J19" i="8"/>
  <c r="I19" i="8"/>
  <c r="L19" i="8" s="1"/>
  <c r="H19" i="8"/>
  <c r="G19" i="8"/>
  <c r="F18" i="8"/>
  <c r="F30" i="8" s="1"/>
  <c r="E18" i="8"/>
  <c r="I17" i="8"/>
  <c r="H17" i="8"/>
  <c r="G17" i="8"/>
  <c r="L16" i="8"/>
  <c r="O16" i="8" s="1"/>
  <c r="R16" i="8" s="1"/>
  <c r="I16" i="8"/>
  <c r="H16" i="8"/>
  <c r="G16" i="8"/>
  <c r="I15" i="8"/>
  <c r="L15" i="8" s="1"/>
  <c r="O15" i="8" s="1"/>
  <c r="R15" i="8" s="1"/>
  <c r="H15" i="8"/>
  <c r="G15" i="8"/>
  <c r="I14" i="8"/>
  <c r="L14" i="8" s="1"/>
  <c r="O14" i="8" s="1"/>
  <c r="R14" i="8" s="1"/>
  <c r="H14" i="8"/>
  <c r="G14" i="8"/>
  <c r="I13" i="8"/>
  <c r="L13" i="8" s="1"/>
  <c r="H13" i="8"/>
  <c r="G13" i="8"/>
  <c r="F18" i="4"/>
  <c r="G18" i="4" s="1"/>
  <c r="F30" i="4"/>
  <c r="E18" i="4"/>
  <c r="E30" i="4"/>
  <c r="N29" i="4"/>
  <c r="G29" i="4"/>
  <c r="E29" i="6"/>
  <c r="E32" i="6" s="1"/>
  <c r="F18" i="7"/>
  <c r="G18" i="7" s="1"/>
  <c r="E18" i="7"/>
  <c r="E30" i="6"/>
  <c r="V28" i="4"/>
  <c r="H29" i="5"/>
  <c r="E29" i="5"/>
  <c r="E32" i="5" s="1"/>
  <c r="G28" i="7"/>
  <c r="F29" i="7"/>
  <c r="F32" i="7" s="1"/>
  <c r="E29" i="7"/>
  <c r="G29" i="7" s="1"/>
  <c r="F29" i="4"/>
  <c r="E29" i="4"/>
  <c r="E32" i="4" s="1"/>
  <c r="N32" i="4"/>
  <c r="F32" i="4"/>
  <c r="E32" i="7"/>
  <c r="Q54" i="7"/>
  <c r="S54" i="7"/>
  <c r="V54" i="7"/>
  <c r="M54" i="7"/>
  <c r="P54" i="7" s="1"/>
  <c r="L54" i="7"/>
  <c r="H54" i="7"/>
  <c r="K54" i="7" s="1"/>
  <c r="U53" i="7"/>
  <c r="T53" i="7"/>
  <c r="S53" i="7"/>
  <c r="P53" i="7"/>
  <c r="M53" i="7"/>
  <c r="U52" i="7"/>
  <c r="T52" i="7"/>
  <c r="S52" i="7"/>
  <c r="P52" i="7"/>
  <c r="V52" i="7"/>
  <c r="U51" i="7"/>
  <c r="T51" i="7"/>
  <c r="S51" i="7"/>
  <c r="P51" i="7"/>
  <c r="M51" i="7"/>
  <c r="J51" i="7"/>
  <c r="G51" i="7"/>
  <c r="U50" i="7"/>
  <c r="T50" i="7"/>
  <c r="S50" i="7"/>
  <c r="P50" i="7"/>
  <c r="M50" i="7"/>
  <c r="J50" i="7"/>
  <c r="G50" i="7"/>
  <c r="V49" i="7"/>
  <c r="U49" i="7"/>
  <c r="T49" i="7"/>
  <c r="S49" i="7"/>
  <c r="R48" i="7"/>
  <c r="S48" i="7" s="1"/>
  <c r="Q48" i="7"/>
  <c r="O48" i="7"/>
  <c r="N48" i="7"/>
  <c r="L48" i="7"/>
  <c r="L55" i="7"/>
  <c r="K48" i="7"/>
  <c r="J48" i="7"/>
  <c r="I48" i="7"/>
  <c r="H48" i="7"/>
  <c r="F48" i="7"/>
  <c r="E48" i="7"/>
  <c r="T48" i="7" s="1"/>
  <c r="R47" i="7"/>
  <c r="R55" i="7" s="1"/>
  <c r="Q47" i="7"/>
  <c r="O47" i="7"/>
  <c r="N47" i="7"/>
  <c r="L47" i="7"/>
  <c r="K47" i="7"/>
  <c r="M47" i="7" s="1"/>
  <c r="I47" i="7"/>
  <c r="H47" i="7"/>
  <c r="F47" i="7"/>
  <c r="F55" i="7" s="1"/>
  <c r="E47" i="7"/>
  <c r="U46" i="7"/>
  <c r="T46" i="7"/>
  <c r="S46" i="7"/>
  <c r="P46" i="7"/>
  <c r="V46" i="7" s="1"/>
  <c r="M46" i="7"/>
  <c r="J46" i="7"/>
  <c r="G46" i="7"/>
  <c r="U45" i="7"/>
  <c r="T45" i="7"/>
  <c r="S45" i="7"/>
  <c r="P45" i="7"/>
  <c r="M45" i="7"/>
  <c r="J45" i="7"/>
  <c r="G45" i="7"/>
  <c r="U44" i="7"/>
  <c r="T44" i="7"/>
  <c r="S44" i="7"/>
  <c r="P44" i="7"/>
  <c r="M44" i="7"/>
  <c r="J44" i="7"/>
  <c r="V44" i="7" s="1"/>
  <c r="G44" i="7"/>
  <c r="U43" i="7"/>
  <c r="T43" i="7"/>
  <c r="S43" i="7"/>
  <c r="P43" i="7"/>
  <c r="M43" i="7"/>
  <c r="J43" i="7"/>
  <c r="V43" i="7" s="1"/>
  <c r="G43" i="7"/>
  <c r="U42" i="7"/>
  <c r="T42" i="7"/>
  <c r="S42" i="7"/>
  <c r="P42" i="7"/>
  <c r="M42" i="7"/>
  <c r="J42" i="7"/>
  <c r="G42" i="7"/>
  <c r="V42" i="7" s="1"/>
  <c r="U41" i="7"/>
  <c r="T41" i="7"/>
  <c r="S41" i="7"/>
  <c r="P41" i="7"/>
  <c r="M41" i="7"/>
  <c r="J41" i="7"/>
  <c r="V41" i="7" s="1"/>
  <c r="G41" i="7"/>
  <c r="U40" i="7"/>
  <c r="T40" i="7"/>
  <c r="S40" i="7"/>
  <c r="P40" i="7"/>
  <c r="M40" i="7"/>
  <c r="J40" i="7"/>
  <c r="G40" i="7"/>
  <c r="V40" i="7" s="1"/>
  <c r="U39" i="7"/>
  <c r="T39" i="7"/>
  <c r="S39" i="7"/>
  <c r="P39" i="7"/>
  <c r="M39" i="7"/>
  <c r="J39" i="7"/>
  <c r="G39" i="7"/>
  <c r="V39" i="7" s="1"/>
  <c r="U38" i="7"/>
  <c r="T38" i="7"/>
  <c r="S38" i="7"/>
  <c r="P38" i="7"/>
  <c r="M38" i="7"/>
  <c r="U37" i="7"/>
  <c r="T37" i="7"/>
  <c r="S37" i="7"/>
  <c r="P37" i="7"/>
  <c r="M37" i="7"/>
  <c r="J37" i="7"/>
  <c r="G37" i="7"/>
  <c r="F31" i="7"/>
  <c r="F30" i="7"/>
  <c r="N29" i="7"/>
  <c r="N32" i="7"/>
  <c r="Q27" i="7"/>
  <c r="Q29" i="7" s="1"/>
  <c r="I27" i="7"/>
  <c r="H27" i="7"/>
  <c r="K27" i="7" s="1"/>
  <c r="G27" i="7"/>
  <c r="Q26" i="7"/>
  <c r="T26" i="7" s="1"/>
  <c r="M26" i="7"/>
  <c r="L26" i="7"/>
  <c r="Q25" i="7"/>
  <c r="I25" i="7"/>
  <c r="L25" i="7"/>
  <c r="O25" i="7" s="1"/>
  <c r="H25" i="7"/>
  <c r="J25" i="7"/>
  <c r="G25" i="7"/>
  <c r="Q24" i="7"/>
  <c r="I24" i="7"/>
  <c r="H24" i="7"/>
  <c r="K24" i="7"/>
  <c r="G24" i="7"/>
  <c r="I23" i="7"/>
  <c r="L23" i="7" s="1"/>
  <c r="O23" i="7" s="1"/>
  <c r="R23" i="7" s="1"/>
  <c r="H23" i="7"/>
  <c r="K23" i="7"/>
  <c r="G23" i="7"/>
  <c r="F22" i="7"/>
  <c r="E22" i="7"/>
  <c r="I21" i="7"/>
  <c r="H21" i="7"/>
  <c r="K21" i="7" s="1"/>
  <c r="G21" i="7"/>
  <c r="I20" i="7"/>
  <c r="H20" i="7"/>
  <c r="G20" i="7"/>
  <c r="Q19" i="7"/>
  <c r="I19" i="7"/>
  <c r="H19" i="7"/>
  <c r="K19" i="7" s="1"/>
  <c r="G19" i="7"/>
  <c r="I17" i="7"/>
  <c r="H17" i="7"/>
  <c r="K17" i="7" s="1"/>
  <c r="G17" i="7"/>
  <c r="I16" i="7"/>
  <c r="J16" i="7" s="1"/>
  <c r="H16" i="7"/>
  <c r="K16" i="7" s="1"/>
  <c r="G16" i="7"/>
  <c r="I15" i="7"/>
  <c r="L15" i="7"/>
  <c r="O15" i="7" s="1"/>
  <c r="R15" i="7" s="1"/>
  <c r="H15" i="7"/>
  <c r="K15" i="7" s="1"/>
  <c r="G15" i="7"/>
  <c r="I14" i="7"/>
  <c r="H14" i="7"/>
  <c r="G14" i="7"/>
  <c r="I13" i="7"/>
  <c r="L13" i="7" s="1"/>
  <c r="H13" i="7"/>
  <c r="K13" i="7" s="1"/>
  <c r="G13" i="7"/>
  <c r="Q58" i="6"/>
  <c r="S58" i="6" s="1"/>
  <c r="M58" i="6"/>
  <c r="L58" i="6"/>
  <c r="H58" i="6"/>
  <c r="U57" i="6"/>
  <c r="T57" i="6"/>
  <c r="S57" i="6"/>
  <c r="P57" i="6"/>
  <c r="M57" i="6"/>
  <c r="U56" i="6"/>
  <c r="T56" i="6"/>
  <c r="S56" i="6"/>
  <c r="P56" i="6"/>
  <c r="V56" i="6" s="1"/>
  <c r="U55" i="6"/>
  <c r="T55" i="6"/>
  <c r="S55" i="6"/>
  <c r="P55" i="6"/>
  <c r="M55" i="6"/>
  <c r="J55" i="6"/>
  <c r="G55" i="6"/>
  <c r="U54" i="6"/>
  <c r="T54" i="6"/>
  <c r="S54" i="6"/>
  <c r="P54" i="6"/>
  <c r="M54" i="6"/>
  <c r="J54" i="6"/>
  <c r="G54" i="6"/>
  <c r="U53" i="6"/>
  <c r="T53" i="6"/>
  <c r="S53" i="6"/>
  <c r="V53" i="6" s="1"/>
  <c r="R52" i="6"/>
  <c r="Q52" i="6"/>
  <c r="O52" i="6"/>
  <c r="N52" i="6"/>
  <c r="L52" i="6"/>
  <c r="K52" i="6"/>
  <c r="I52" i="6"/>
  <c r="H52" i="6"/>
  <c r="F52" i="6"/>
  <c r="R51" i="6"/>
  <c r="Q51" i="6"/>
  <c r="O51" i="6"/>
  <c r="N51" i="6"/>
  <c r="L51" i="6"/>
  <c r="K51" i="6"/>
  <c r="I51" i="6"/>
  <c r="H51" i="6"/>
  <c r="F51" i="6"/>
  <c r="U50" i="6"/>
  <c r="T50" i="6"/>
  <c r="S50" i="6"/>
  <c r="P50" i="6"/>
  <c r="M50" i="6"/>
  <c r="J50" i="6"/>
  <c r="G50" i="6"/>
  <c r="U49" i="6"/>
  <c r="T49" i="6"/>
  <c r="S49" i="6"/>
  <c r="P49" i="6"/>
  <c r="M49" i="6"/>
  <c r="J49" i="6"/>
  <c r="G49" i="6"/>
  <c r="U48" i="6"/>
  <c r="T48" i="6"/>
  <c r="S48" i="6"/>
  <c r="P48" i="6"/>
  <c r="M48" i="6"/>
  <c r="J48" i="6"/>
  <c r="G48" i="6"/>
  <c r="U47" i="6"/>
  <c r="T47" i="6"/>
  <c r="S47" i="6"/>
  <c r="P47" i="6"/>
  <c r="M47" i="6"/>
  <c r="J47" i="6"/>
  <c r="G47" i="6"/>
  <c r="U46" i="6"/>
  <c r="T46" i="6"/>
  <c r="S46" i="6"/>
  <c r="P46" i="6"/>
  <c r="M46" i="6"/>
  <c r="J46" i="6"/>
  <c r="G46" i="6"/>
  <c r="U45" i="6"/>
  <c r="T45" i="6"/>
  <c r="S45" i="6"/>
  <c r="P45" i="6"/>
  <c r="M45" i="6"/>
  <c r="J45" i="6"/>
  <c r="G45" i="6"/>
  <c r="U44" i="6"/>
  <c r="T44" i="6"/>
  <c r="S44" i="6"/>
  <c r="P44" i="6"/>
  <c r="M44" i="6"/>
  <c r="J44" i="6"/>
  <c r="G44" i="6"/>
  <c r="U43" i="6"/>
  <c r="T43" i="6"/>
  <c r="S43" i="6"/>
  <c r="P43" i="6"/>
  <c r="M43" i="6"/>
  <c r="J43" i="6"/>
  <c r="G43" i="6"/>
  <c r="U38" i="6"/>
  <c r="T38" i="6"/>
  <c r="S38" i="6"/>
  <c r="P38" i="6"/>
  <c r="M38" i="6"/>
  <c r="U37" i="6"/>
  <c r="T37" i="6"/>
  <c r="S37" i="6"/>
  <c r="P37" i="6"/>
  <c r="M37" i="6"/>
  <c r="J37" i="6"/>
  <c r="G37" i="6"/>
  <c r="F32" i="6"/>
  <c r="N29" i="6"/>
  <c r="F29" i="6"/>
  <c r="Q27" i="6"/>
  <c r="Q29" i="6" s="1"/>
  <c r="I27" i="6"/>
  <c r="L27" i="6" s="1"/>
  <c r="O27" i="6" s="1"/>
  <c r="R27" i="6" s="1"/>
  <c r="R29" i="6" s="1"/>
  <c r="H27" i="6"/>
  <c r="G27" i="6"/>
  <c r="I26" i="6"/>
  <c r="H26" i="6"/>
  <c r="I25" i="6"/>
  <c r="L25" i="6" s="1"/>
  <c r="H25" i="6"/>
  <c r="K25" i="6" s="1"/>
  <c r="G25" i="6"/>
  <c r="I24" i="6"/>
  <c r="H24" i="6"/>
  <c r="K24" i="6" s="1"/>
  <c r="G24" i="6"/>
  <c r="I23" i="6"/>
  <c r="L23" i="6" s="1"/>
  <c r="H23" i="6"/>
  <c r="K23" i="6" s="1"/>
  <c r="N23" i="6" s="1"/>
  <c r="G23" i="6"/>
  <c r="F22" i="6"/>
  <c r="F31" i="6" s="1"/>
  <c r="I21" i="6"/>
  <c r="L21" i="6" s="1"/>
  <c r="H21" i="6"/>
  <c r="K21" i="6" s="1"/>
  <c r="N21" i="6" s="1"/>
  <c r="Q21" i="6" s="1"/>
  <c r="G21" i="6"/>
  <c r="I20" i="6"/>
  <c r="L20" i="6" s="1"/>
  <c r="H20" i="6"/>
  <c r="G20" i="6"/>
  <c r="Q19" i="6"/>
  <c r="I19" i="6"/>
  <c r="H19" i="6"/>
  <c r="K19" i="6" s="1"/>
  <c r="G19" i="6"/>
  <c r="F18" i="6"/>
  <c r="I17" i="6"/>
  <c r="L17" i="6" s="1"/>
  <c r="H17" i="6"/>
  <c r="G17" i="6"/>
  <c r="I16" i="6"/>
  <c r="L16" i="6" s="1"/>
  <c r="H16" i="6"/>
  <c r="K16" i="6" s="1"/>
  <c r="N16" i="6" s="1"/>
  <c r="Q16" i="6" s="1"/>
  <c r="T16" i="6" s="1"/>
  <c r="G16" i="6"/>
  <c r="I15" i="6"/>
  <c r="L15" i="6" s="1"/>
  <c r="O15" i="6" s="1"/>
  <c r="R15" i="6" s="1"/>
  <c r="H15" i="6"/>
  <c r="K15" i="6"/>
  <c r="G15" i="6"/>
  <c r="I14" i="6"/>
  <c r="H14" i="6"/>
  <c r="K14" i="6" s="1"/>
  <c r="N14" i="6" s="1"/>
  <c r="Q14" i="6" s="1"/>
  <c r="T14" i="6" s="1"/>
  <c r="G14" i="6"/>
  <c r="I13" i="6"/>
  <c r="L13" i="6" s="1"/>
  <c r="O13" i="6" s="1"/>
  <c r="R13" i="6" s="1"/>
  <c r="U13" i="6" s="1"/>
  <c r="H13" i="6"/>
  <c r="J13" i="6" s="1"/>
  <c r="G13" i="6"/>
  <c r="K55" i="5"/>
  <c r="L55" i="5"/>
  <c r="K54" i="5"/>
  <c r="J54" i="5"/>
  <c r="K53" i="5"/>
  <c r="J53" i="5"/>
  <c r="L53" i="5"/>
  <c r="K52" i="5"/>
  <c r="J52" i="5"/>
  <c r="L52" i="5"/>
  <c r="K51" i="5"/>
  <c r="J51" i="5"/>
  <c r="L51" i="5"/>
  <c r="I50" i="5"/>
  <c r="H50" i="5"/>
  <c r="I49" i="5"/>
  <c r="H49" i="5"/>
  <c r="K49" i="5"/>
  <c r="E58" i="5"/>
  <c r="K48" i="5"/>
  <c r="J48" i="5"/>
  <c r="L48" i="5"/>
  <c r="K47" i="5"/>
  <c r="J47" i="5"/>
  <c r="L47" i="5"/>
  <c r="K46" i="5"/>
  <c r="J46" i="5"/>
  <c r="L46" i="5"/>
  <c r="K45" i="5"/>
  <c r="J45" i="5"/>
  <c r="L45" i="5"/>
  <c r="K44" i="5"/>
  <c r="J44" i="5"/>
  <c r="K43" i="5"/>
  <c r="J43" i="5"/>
  <c r="K42" i="5"/>
  <c r="K41" i="5"/>
  <c r="K39" i="5"/>
  <c r="L39" i="5"/>
  <c r="K37" i="5"/>
  <c r="J37" i="5"/>
  <c r="I29" i="5"/>
  <c r="F17" i="5"/>
  <c r="F16" i="5"/>
  <c r="U42" i="4"/>
  <c r="T42" i="4"/>
  <c r="S42" i="4"/>
  <c r="P42" i="4"/>
  <c r="M42" i="4"/>
  <c r="J42" i="4"/>
  <c r="G42" i="4"/>
  <c r="V42" i="4" s="1"/>
  <c r="H23" i="4"/>
  <c r="I23" i="4"/>
  <c r="G23" i="4"/>
  <c r="Q19" i="4"/>
  <c r="I19" i="4"/>
  <c r="L19" i="4" s="1"/>
  <c r="H19" i="4"/>
  <c r="K19" i="4"/>
  <c r="H20" i="4"/>
  <c r="H21" i="4"/>
  <c r="K21" i="4" s="1"/>
  <c r="N21" i="4" s="1"/>
  <c r="H24" i="4"/>
  <c r="K24" i="4" s="1"/>
  <c r="T24" i="4" s="1"/>
  <c r="H13" i="4"/>
  <c r="H14" i="4"/>
  <c r="H15" i="4"/>
  <c r="K15" i="4" s="1"/>
  <c r="N15" i="4" s="1"/>
  <c r="Q15" i="4" s="1"/>
  <c r="H16" i="4"/>
  <c r="K16" i="4" s="1"/>
  <c r="H17" i="4"/>
  <c r="K17" i="4" s="1"/>
  <c r="H25" i="4"/>
  <c r="H27" i="4"/>
  <c r="H29" i="4" s="1"/>
  <c r="K47" i="4"/>
  <c r="K48" i="4"/>
  <c r="M48" i="4" s="1"/>
  <c r="H54" i="4"/>
  <c r="K54" i="4"/>
  <c r="H47" i="4"/>
  <c r="H48" i="4"/>
  <c r="I13" i="4"/>
  <c r="I14" i="4"/>
  <c r="L14" i="4" s="1"/>
  <c r="O14" i="4" s="1"/>
  <c r="R14" i="4" s="1"/>
  <c r="I15" i="4"/>
  <c r="I16" i="4"/>
  <c r="I17" i="4"/>
  <c r="L17" i="4" s="1"/>
  <c r="O17" i="4" s="1"/>
  <c r="R17" i="4" s="1"/>
  <c r="I20" i="4"/>
  <c r="I21" i="4"/>
  <c r="I24" i="4"/>
  <c r="L24" i="4" s="1"/>
  <c r="O24" i="4" s="1"/>
  <c r="R24" i="4" s="1"/>
  <c r="I25" i="4"/>
  <c r="L25" i="4" s="1"/>
  <c r="O25" i="4" s="1"/>
  <c r="I27" i="4"/>
  <c r="I29" i="4" s="1"/>
  <c r="I47" i="4"/>
  <c r="I48" i="4"/>
  <c r="I55" i="4" s="1"/>
  <c r="J40" i="4"/>
  <c r="E22" i="4"/>
  <c r="E31" i="4" s="1"/>
  <c r="Q24" i="4"/>
  <c r="Q27" i="4"/>
  <c r="Q54" i="4"/>
  <c r="M54" i="4"/>
  <c r="L54" i="4"/>
  <c r="O54" i="4" s="1"/>
  <c r="Q25" i="4"/>
  <c r="Q26" i="4"/>
  <c r="T26" i="4" s="1"/>
  <c r="Q47" i="4"/>
  <c r="Q48" i="4"/>
  <c r="N47" i="4"/>
  <c r="N55" i="4" s="1"/>
  <c r="N48" i="4"/>
  <c r="E47" i="4"/>
  <c r="E48" i="4"/>
  <c r="E55" i="4" s="1"/>
  <c r="P52" i="4"/>
  <c r="R48" i="4"/>
  <c r="R47" i="4"/>
  <c r="R55" i="4" s="1"/>
  <c r="O48" i="4"/>
  <c r="O47" i="4"/>
  <c r="O55" i="4" s="1"/>
  <c r="L48" i="4"/>
  <c r="L47" i="4"/>
  <c r="L55" i="4" s="1"/>
  <c r="F48" i="4"/>
  <c r="F47" i="4"/>
  <c r="L26" i="4"/>
  <c r="O26" i="4" s="1"/>
  <c r="F22" i="4"/>
  <c r="G13" i="4"/>
  <c r="S54" i="4"/>
  <c r="M53" i="4"/>
  <c r="P53" i="4"/>
  <c r="S53" i="4"/>
  <c r="S52" i="4"/>
  <c r="G51" i="4"/>
  <c r="J51" i="4"/>
  <c r="M51" i="4"/>
  <c r="P51" i="4"/>
  <c r="S51" i="4"/>
  <c r="V51" i="4" s="1"/>
  <c r="G50" i="4"/>
  <c r="J50" i="4"/>
  <c r="M50" i="4"/>
  <c r="P50" i="4"/>
  <c r="S50" i="4"/>
  <c r="S49" i="4"/>
  <c r="V49" i="4"/>
  <c r="J47" i="4"/>
  <c r="M47" i="4"/>
  <c r="G46" i="4"/>
  <c r="J46" i="4"/>
  <c r="M46" i="4"/>
  <c r="P46" i="4"/>
  <c r="S46" i="4"/>
  <c r="G45" i="4"/>
  <c r="J45" i="4"/>
  <c r="M45" i="4"/>
  <c r="P45" i="4"/>
  <c r="S45" i="4"/>
  <c r="V45" i="4" s="1"/>
  <c r="G44" i="4"/>
  <c r="V44" i="4" s="1"/>
  <c r="J44" i="4"/>
  <c r="M44" i="4"/>
  <c r="P44" i="4"/>
  <c r="S44" i="4"/>
  <c r="G43" i="4"/>
  <c r="J43" i="4"/>
  <c r="V43" i="4" s="1"/>
  <c r="M43" i="4"/>
  <c r="P43" i="4"/>
  <c r="S43" i="4"/>
  <c r="G41" i="4"/>
  <c r="J41" i="4"/>
  <c r="M41" i="4"/>
  <c r="P41" i="4"/>
  <c r="V41" i="4" s="1"/>
  <c r="S41" i="4"/>
  <c r="G40" i="4"/>
  <c r="V40" i="4" s="1"/>
  <c r="M40" i="4"/>
  <c r="P40" i="4"/>
  <c r="S40" i="4"/>
  <c r="G39" i="4"/>
  <c r="J39" i="4"/>
  <c r="M39" i="4"/>
  <c r="P39" i="4"/>
  <c r="S39" i="4"/>
  <c r="M38" i="4"/>
  <c r="P38" i="4"/>
  <c r="S38" i="4"/>
  <c r="G37" i="4"/>
  <c r="J37" i="4"/>
  <c r="M37" i="4"/>
  <c r="V37" i="4" s="1"/>
  <c r="P37" i="4"/>
  <c r="S37" i="4"/>
  <c r="G27" i="4"/>
  <c r="G25" i="4"/>
  <c r="G24" i="4"/>
  <c r="G21" i="4"/>
  <c r="G20" i="4"/>
  <c r="G19" i="4"/>
  <c r="G17" i="4"/>
  <c r="G16" i="4"/>
  <c r="G15" i="4"/>
  <c r="G14" i="4"/>
  <c r="U54" i="4"/>
  <c r="U53" i="4"/>
  <c r="U52" i="4"/>
  <c r="U51" i="4"/>
  <c r="U50" i="4"/>
  <c r="U49" i="4"/>
  <c r="U46" i="4"/>
  <c r="U45" i="4"/>
  <c r="U44" i="4"/>
  <c r="U43" i="4"/>
  <c r="U41" i="4"/>
  <c r="U40" i="4"/>
  <c r="U39" i="4"/>
  <c r="U38" i="4"/>
  <c r="U37" i="4"/>
  <c r="T53" i="4"/>
  <c r="T52" i="4"/>
  <c r="T51" i="4"/>
  <c r="T50" i="4"/>
  <c r="T49" i="4"/>
  <c r="T47" i="4"/>
  <c r="T46" i="4"/>
  <c r="T45" i="4"/>
  <c r="T44" i="4"/>
  <c r="T43" i="4"/>
  <c r="T41" i="4"/>
  <c r="T40" i="4"/>
  <c r="T39" i="4"/>
  <c r="T38" i="4"/>
  <c r="T37" i="4"/>
  <c r="M26" i="4"/>
  <c r="G22" i="4"/>
  <c r="V51" i="7"/>
  <c r="V45" i="7"/>
  <c r="V50" i="7"/>
  <c r="V38" i="7"/>
  <c r="J19" i="7"/>
  <c r="J23" i="7"/>
  <c r="J27" i="4"/>
  <c r="N15" i="7"/>
  <c r="Q15" i="7" s="1"/>
  <c r="Q55" i="7"/>
  <c r="S55" i="7" s="1"/>
  <c r="U48" i="7"/>
  <c r="G48" i="7"/>
  <c r="V48" i="7" s="1"/>
  <c r="O54" i="7"/>
  <c r="O55" i="7"/>
  <c r="E31" i="7"/>
  <c r="G22" i="7"/>
  <c r="G47" i="7"/>
  <c r="N55" i="7"/>
  <c r="P47" i="7"/>
  <c r="T47" i="7"/>
  <c r="V53" i="7"/>
  <c r="J13" i="7"/>
  <c r="K25" i="7"/>
  <c r="P48" i="7"/>
  <c r="E30" i="7"/>
  <c r="M48" i="7"/>
  <c r="F30" i="6"/>
  <c r="G18" i="6"/>
  <c r="K58" i="5"/>
  <c r="L54" i="5"/>
  <c r="L44" i="5"/>
  <c r="K56" i="5"/>
  <c r="L56" i="5"/>
  <c r="K16" i="5"/>
  <c r="K21" i="5"/>
  <c r="K50" i="5"/>
  <c r="V38" i="4"/>
  <c r="H22" i="4"/>
  <c r="H31" i="4" s="1"/>
  <c r="L21" i="4"/>
  <c r="M21" i="4" s="1"/>
  <c r="J21" i="4"/>
  <c r="P55" i="4"/>
  <c r="P47" i="4"/>
  <c r="U47" i="4"/>
  <c r="S24" i="4"/>
  <c r="P24" i="4"/>
  <c r="J25" i="4"/>
  <c r="K25" i="4"/>
  <c r="U24" i="4"/>
  <c r="F31" i="4"/>
  <c r="S47" i="4"/>
  <c r="P48" i="4"/>
  <c r="L20" i="4"/>
  <c r="O20" i="4" s="1"/>
  <c r="R20" i="4" s="1"/>
  <c r="I22" i="4"/>
  <c r="I31" i="4" s="1"/>
  <c r="V52" i="4"/>
  <c r="Q21" i="4"/>
  <c r="K13" i="4"/>
  <c r="J13" i="4"/>
  <c r="T21" i="4"/>
  <c r="K20" i="4"/>
  <c r="L23" i="4"/>
  <c r="O23" i="4"/>
  <c r="R23" i="4" s="1"/>
  <c r="J20" i="4"/>
  <c r="P55" i="7"/>
  <c r="P15" i="7"/>
  <c r="M25" i="7"/>
  <c r="T25" i="7"/>
  <c r="Q32" i="7"/>
  <c r="U54" i="7"/>
  <c r="K26" i="5"/>
  <c r="U20" i="4"/>
  <c r="O21" i="4"/>
  <c r="N13" i="4"/>
  <c r="Q13" i="4" s="1"/>
  <c r="P21" i="4"/>
  <c r="K27" i="5"/>
  <c r="G22" i="6" l="1"/>
  <c r="M19" i="7"/>
  <c r="L16" i="7"/>
  <c r="O16" i="7" s="1"/>
  <c r="R16" i="7" s="1"/>
  <c r="U16" i="7" s="1"/>
  <c r="T19" i="7"/>
  <c r="L19" i="7"/>
  <c r="O19" i="7" s="1"/>
  <c r="J21" i="7"/>
  <c r="H22" i="8"/>
  <c r="J22" i="8" s="1"/>
  <c r="M19" i="8"/>
  <c r="J22" i="4"/>
  <c r="K27" i="4"/>
  <c r="K29" i="4" s="1"/>
  <c r="L27" i="4"/>
  <c r="L29" i="4" s="1"/>
  <c r="L32" i="4" s="1"/>
  <c r="U14" i="4"/>
  <c r="J24" i="4"/>
  <c r="J17" i="4"/>
  <c r="G30" i="4"/>
  <c r="P52" i="6"/>
  <c r="J51" i="6"/>
  <c r="S52" i="6"/>
  <c r="J15" i="6"/>
  <c r="M51" i="6"/>
  <c r="J52" i="6"/>
  <c r="V38" i="6"/>
  <c r="J23" i="6"/>
  <c r="J21" i="6"/>
  <c r="I59" i="6"/>
  <c r="F59" i="6"/>
  <c r="G59" i="6" s="1"/>
  <c r="R59" i="6"/>
  <c r="G30" i="6"/>
  <c r="V47" i="6"/>
  <c r="V48" i="6"/>
  <c r="V49" i="6"/>
  <c r="N59" i="6"/>
  <c r="M52" i="6"/>
  <c r="M16" i="6"/>
  <c r="O16" i="6"/>
  <c r="R16" i="6" s="1"/>
  <c r="S16" i="6" s="1"/>
  <c r="G52" i="6"/>
  <c r="J25" i="6"/>
  <c r="V43" i="6"/>
  <c r="U51" i="6"/>
  <c r="H59" i="6"/>
  <c r="U52" i="6"/>
  <c r="V55" i="6"/>
  <c r="I18" i="6"/>
  <c r="I30" i="6" s="1"/>
  <c r="V37" i="6"/>
  <c r="K58" i="6"/>
  <c r="K59" i="6" s="1"/>
  <c r="V54" i="6"/>
  <c r="U15" i="6"/>
  <c r="V46" i="6"/>
  <c r="V50" i="6"/>
  <c r="T52" i="6"/>
  <c r="O23" i="6"/>
  <c r="R23" i="6" s="1"/>
  <c r="M23" i="6"/>
  <c r="S29" i="6"/>
  <c r="O20" i="6"/>
  <c r="R20" i="6" s="1"/>
  <c r="O25" i="6"/>
  <c r="R25" i="6" s="1"/>
  <c r="R32" i="6" s="1"/>
  <c r="K26" i="6"/>
  <c r="N26" i="6" s="1"/>
  <c r="J19" i="6"/>
  <c r="J26" i="6"/>
  <c r="Q23" i="6"/>
  <c r="T23" i="6" s="1"/>
  <c r="T19" i="6"/>
  <c r="G31" i="4"/>
  <c r="F33" i="4"/>
  <c r="F34" i="4" s="1"/>
  <c r="F58" i="5"/>
  <c r="G58" i="5"/>
  <c r="G17" i="5"/>
  <c r="H17" i="5" s="1"/>
  <c r="I17" i="5" s="1"/>
  <c r="J17" i="5" s="1"/>
  <c r="E30" i="5"/>
  <c r="E33" i="5" s="1"/>
  <c r="H58" i="5"/>
  <c r="I58" i="5"/>
  <c r="G31" i="7"/>
  <c r="G30" i="7"/>
  <c r="O13" i="8"/>
  <c r="R13" i="8" s="1"/>
  <c r="M24" i="8"/>
  <c r="N24" i="8"/>
  <c r="Q24" i="8" s="1"/>
  <c r="M25" i="8"/>
  <c r="N25" i="8"/>
  <c r="Q25" i="8" s="1"/>
  <c r="M23" i="8"/>
  <c r="M20" i="8"/>
  <c r="J47" i="8"/>
  <c r="O55" i="8"/>
  <c r="U16" i="8"/>
  <c r="N20" i="8"/>
  <c r="Q20" i="8" s="1"/>
  <c r="U26" i="8"/>
  <c r="V41" i="8"/>
  <c r="L55" i="8"/>
  <c r="U48" i="8"/>
  <c r="J23" i="8"/>
  <c r="U47" i="8"/>
  <c r="K55" i="8"/>
  <c r="M55" i="8" s="1"/>
  <c r="O19" i="8"/>
  <c r="R19" i="8" s="1"/>
  <c r="S19" i="8" s="1"/>
  <c r="G22" i="8"/>
  <c r="L26" i="8"/>
  <c r="O26" i="8" s="1"/>
  <c r="R26" i="8" s="1"/>
  <c r="V40" i="8"/>
  <c r="M47" i="8"/>
  <c r="J48" i="8"/>
  <c r="V53" i="8"/>
  <c r="P54" i="8"/>
  <c r="V54" i="8" s="1"/>
  <c r="N21" i="8"/>
  <c r="Q21" i="8" s="1"/>
  <c r="S21" i="8" s="1"/>
  <c r="V39" i="8"/>
  <c r="T47" i="8"/>
  <c r="N55" i="8"/>
  <c r="K22" i="8"/>
  <c r="O24" i="8"/>
  <c r="R24" i="8" s="1"/>
  <c r="L22" i="8"/>
  <c r="L31" i="8" s="1"/>
  <c r="V46" i="8"/>
  <c r="T48" i="8"/>
  <c r="L17" i="8"/>
  <c r="O17" i="8" s="1"/>
  <c r="R17" i="8" s="1"/>
  <c r="R18" i="8" s="1"/>
  <c r="L27" i="8"/>
  <c r="O27" i="8" s="1"/>
  <c r="P27" i="8" s="1"/>
  <c r="I22" i="8"/>
  <c r="V45" i="8"/>
  <c r="J49" i="5"/>
  <c r="J50" i="5"/>
  <c r="L26" i="5"/>
  <c r="H32" i="5"/>
  <c r="F31" i="5"/>
  <c r="U14" i="8"/>
  <c r="K31" i="8"/>
  <c r="Q23" i="8"/>
  <c r="U13" i="8"/>
  <c r="F33" i="8"/>
  <c r="F34" i="8" s="1"/>
  <c r="T25" i="8"/>
  <c r="I31" i="8"/>
  <c r="T24" i="8"/>
  <c r="P55" i="8"/>
  <c r="U15" i="8"/>
  <c r="J55" i="8"/>
  <c r="E30" i="8"/>
  <c r="G18" i="8"/>
  <c r="P20" i="8"/>
  <c r="Q29" i="8"/>
  <c r="E31" i="8"/>
  <c r="G47" i="8"/>
  <c r="M48" i="8"/>
  <c r="V48" i="8" s="1"/>
  <c r="H29" i="8"/>
  <c r="J13" i="8"/>
  <c r="J14" i="8"/>
  <c r="J15" i="8"/>
  <c r="J16" i="8"/>
  <c r="J17" i="8"/>
  <c r="H18" i="8"/>
  <c r="O23" i="8"/>
  <c r="R23" i="8" s="1"/>
  <c r="J26" i="8"/>
  <c r="J27" i="8"/>
  <c r="P47" i="8"/>
  <c r="T54" i="8"/>
  <c r="R55" i="8"/>
  <c r="S55" i="8" s="1"/>
  <c r="K13" i="8"/>
  <c r="K14" i="8"/>
  <c r="K15" i="8"/>
  <c r="K16" i="8"/>
  <c r="K17" i="8"/>
  <c r="I18" i="8"/>
  <c r="J20" i="8"/>
  <c r="R20" i="8"/>
  <c r="J21" i="8"/>
  <c r="R21" i="8"/>
  <c r="U21" i="8" s="1"/>
  <c r="J24" i="8"/>
  <c r="J25" i="8"/>
  <c r="R25" i="8"/>
  <c r="R32" i="8" s="1"/>
  <c r="K26" i="8"/>
  <c r="K27" i="8"/>
  <c r="T27" i="8" s="1"/>
  <c r="E32" i="8"/>
  <c r="U54" i="8"/>
  <c r="T19" i="8"/>
  <c r="E55" i="8"/>
  <c r="E33" i="4"/>
  <c r="F33" i="7"/>
  <c r="F34" i="7" s="1"/>
  <c r="F57" i="7" s="1"/>
  <c r="G32" i="4"/>
  <c r="E33" i="7"/>
  <c r="E34" i="7" s="1"/>
  <c r="G32" i="7"/>
  <c r="F33" i="6"/>
  <c r="F34" i="6" s="1"/>
  <c r="S23" i="6"/>
  <c r="T25" i="4"/>
  <c r="M25" i="4"/>
  <c r="M19" i="4"/>
  <c r="K22" i="4"/>
  <c r="H29" i="6"/>
  <c r="J27" i="6"/>
  <c r="K27" i="6"/>
  <c r="T27" i="6" s="1"/>
  <c r="G32" i="6"/>
  <c r="G16" i="5"/>
  <c r="T13" i="4"/>
  <c r="P54" i="4"/>
  <c r="V54" i="4"/>
  <c r="O19" i="4"/>
  <c r="L22" i="4"/>
  <c r="R21" i="4"/>
  <c r="S21" i="4" s="1"/>
  <c r="V21" i="4" s="1"/>
  <c r="U21" i="4"/>
  <c r="Q59" i="6"/>
  <c r="S51" i="6"/>
  <c r="N17" i="7"/>
  <c r="S15" i="7"/>
  <c r="T15" i="7"/>
  <c r="M20" i="4"/>
  <c r="N20" i="4"/>
  <c r="J17" i="6"/>
  <c r="K17" i="6"/>
  <c r="O21" i="6"/>
  <c r="R21" i="6" s="1"/>
  <c r="S21" i="6" s="1"/>
  <c r="M21" i="6"/>
  <c r="N24" i="6"/>
  <c r="N13" i="7"/>
  <c r="M13" i="7"/>
  <c r="L20" i="7"/>
  <c r="I22" i="7"/>
  <c r="N16" i="4"/>
  <c r="M16" i="4"/>
  <c r="M15" i="6"/>
  <c r="N15" i="6"/>
  <c r="J20" i="6"/>
  <c r="K20" i="6"/>
  <c r="H22" i="6"/>
  <c r="E31" i="6"/>
  <c r="N23" i="7"/>
  <c r="M23" i="7"/>
  <c r="O17" i="6"/>
  <c r="R17" i="6" s="1"/>
  <c r="I32" i="4"/>
  <c r="J16" i="4"/>
  <c r="L16" i="4"/>
  <c r="O16" i="4" s="1"/>
  <c r="R16" i="4" s="1"/>
  <c r="K14" i="4"/>
  <c r="K18" i="4" s="1"/>
  <c r="J14" i="4"/>
  <c r="F29" i="5"/>
  <c r="F32" i="5" s="1"/>
  <c r="L37" i="5"/>
  <c r="O13" i="7"/>
  <c r="V46" i="4"/>
  <c r="M27" i="4"/>
  <c r="O27" i="4"/>
  <c r="P25" i="4"/>
  <c r="R25" i="4"/>
  <c r="J15" i="4"/>
  <c r="L15" i="4"/>
  <c r="K55" i="4"/>
  <c r="M55" i="4" s="1"/>
  <c r="H18" i="4"/>
  <c r="N16" i="7"/>
  <c r="M16" i="7"/>
  <c r="H55" i="7"/>
  <c r="J47" i="7"/>
  <c r="T54" i="7"/>
  <c r="K55" i="7"/>
  <c r="M55" i="7" s="1"/>
  <c r="S48" i="4"/>
  <c r="Q55" i="4"/>
  <c r="S55" i="4" s="1"/>
  <c r="Q29" i="4"/>
  <c r="I32" i="5"/>
  <c r="J14" i="7"/>
  <c r="K14" i="7"/>
  <c r="K18" i="7" s="1"/>
  <c r="T24" i="7"/>
  <c r="R25" i="7"/>
  <c r="P25" i="7"/>
  <c r="R26" i="4"/>
  <c r="U26" i="4" s="1"/>
  <c r="P26" i="4"/>
  <c r="F18" i="5"/>
  <c r="I18" i="7"/>
  <c r="L14" i="7"/>
  <c r="O14" i="7" s="1"/>
  <c r="R14" i="7" s="1"/>
  <c r="K29" i="7"/>
  <c r="K32" i="7" s="1"/>
  <c r="T27" i="7"/>
  <c r="T15" i="4"/>
  <c r="T21" i="6"/>
  <c r="M24" i="4"/>
  <c r="V24" i="4" s="1"/>
  <c r="J31" i="4"/>
  <c r="V53" i="4"/>
  <c r="J48" i="4"/>
  <c r="O58" i="6"/>
  <c r="O59" i="6" s="1"/>
  <c r="P59" i="6" s="1"/>
  <c r="L24" i="7"/>
  <c r="O24" i="7" s="1"/>
  <c r="J24" i="7"/>
  <c r="H32" i="4"/>
  <c r="J29" i="4"/>
  <c r="O29" i="6"/>
  <c r="P27" i="6"/>
  <c r="H22" i="7"/>
  <c r="N21" i="7"/>
  <c r="J27" i="7"/>
  <c r="L27" i="7"/>
  <c r="M27" i="7" s="1"/>
  <c r="M29" i="7" s="1"/>
  <c r="M32" i="7" s="1"/>
  <c r="I29" i="7"/>
  <c r="U47" i="7"/>
  <c r="I55" i="7"/>
  <c r="U55" i="7" s="1"/>
  <c r="K32" i="4"/>
  <c r="G47" i="4"/>
  <c r="V47" i="4" s="1"/>
  <c r="F55" i="4"/>
  <c r="I18" i="4"/>
  <c r="J16" i="6"/>
  <c r="L24" i="6"/>
  <c r="O24" i="6" s="1"/>
  <c r="R24" i="6" s="1"/>
  <c r="J24" i="6"/>
  <c r="L26" i="6"/>
  <c r="S27" i="6"/>
  <c r="V44" i="6"/>
  <c r="V45" i="6"/>
  <c r="U48" i="4"/>
  <c r="G48" i="4"/>
  <c r="T48" i="4"/>
  <c r="M17" i="4"/>
  <c r="N17" i="4"/>
  <c r="K25" i="5"/>
  <c r="L14" i="6"/>
  <c r="J14" i="6"/>
  <c r="L19" i="6"/>
  <c r="I22" i="6"/>
  <c r="L59" i="6"/>
  <c r="M15" i="7"/>
  <c r="V37" i="7"/>
  <c r="H55" i="4"/>
  <c r="J55" i="4" s="1"/>
  <c r="J23" i="4"/>
  <c r="K23" i="4"/>
  <c r="L43" i="5"/>
  <c r="L50" i="5"/>
  <c r="M25" i="6"/>
  <c r="N25" i="6"/>
  <c r="T51" i="6"/>
  <c r="G51" i="6"/>
  <c r="H18" i="7"/>
  <c r="L21" i="7"/>
  <c r="O21" i="7" s="1"/>
  <c r="R21" i="7" s="1"/>
  <c r="V39" i="4"/>
  <c r="V50" i="4"/>
  <c r="U17" i="4"/>
  <c r="T54" i="4"/>
  <c r="J19" i="4"/>
  <c r="T19" i="4"/>
  <c r="L41" i="5"/>
  <c r="L42" i="5"/>
  <c r="H18" i="6"/>
  <c r="K13" i="6"/>
  <c r="L29" i="6"/>
  <c r="U27" i="6"/>
  <c r="V57" i="6"/>
  <c r="P58" i="6"/>
  <c r="V58" i="6" s="1"/>
  <c r="U15" i="7"/>
  <c r="J15" i="7"/>
  <c r="V15" i="7" s="1"/>
  <c r="L17" i="7"/>
  <c r="M17" i="7" s="1"/>
  <c r="J17" i="7"/>
  <c r="K20" i="7"/>
  <c r="J20" i="7"/>
  <c r="S47" i="7"/>
  <c r="P51" i="6"/>
  <c r="O26" i="7"/>
  <c r="E55" i="7"/>
  <c r="I29" i="6"/>
  <c r="H29" i="7"/>
  <c r="L13" i="4"/>
  <c r="R19" i="7" l="1"/>
  <c r="P19" i="7"/>
  <c r="M21" i="7"/>
  <c r="Q22" i="8"/>
  <c r="R27" i="8"/>
  <c r="R29" i="8" s="1"/>
  <c r="O29" i="8"/>
  <c r="O18" i="8"/>
  <c r="L29" i="8"/>
  <c r="O22" i="8"/>
  <c r="O31" i="8" s="1"/>
  <c r="S24" i="8"/>
  <c r="H31" i="8"/>
  <c r="J31" i="8" s="1"/>
  <c r="S20" i="8"/>
  <c r="U17" i="8"/>
  <c r="U16" i="4"/>
  <c r="T27" i="4"/>
  <c r="V26" i="4"/>
  <c r="S26" i="4"/>
  <c r="V52" i="6"/>
  <c r="U21" i="6"/>
  <c r="U25" i="6"/>
  <c r="J59" i="6"/>
  <c r="P16" i="6"/>
  <c r="V16" i="6" s="1"/>
  <c r="U16" i="6"/>
  <c r="S59" i="6"/>
  <c r="F61" i="6"/>
  <c r="F62" i="6" s="1"/>
  <c r="F63" i="6" s="1"/>
  <c r="F64" i="6" s="1"/>
  <c r="T59" i="6"/>
  <c r="T58" i="6"/>
  <c r="P23" i="6"/>
  <c r="L32" i="6"/>
  <c r="V51" i="6"/>
  <c r="M59" i="6"/>
  <c r="V59" i="6" s="1"/>
  <c r="U17" i="6"/>
  <c r="U20" i="6"/>
  <c r="Q26" i="6"/>
  <c r="N32" i="6"/>
  <c r="P21" i="6"/>
  <c r="V21" i="6" s="1"/>
  <c r="G33" i="4"/>
  <c r="J15" i="5"/>
  <c r="G18" i="5"/>
  <c r="G30" i="5" s="1"/>
  <c r="J14" i="5"/>
  <c r="J13" i="5"/>
  <c r="J58" i="5"/>
  <c r="G34" i="7"/>
  <c r="P25" i="8"/>
  <c r="T20" i="8"/>
  <c r="P19" i="8"/>
  <c r="V19" i="8" s="1"/>
  <c r="U19" i="8"/>
  <c r="P24" i="8"/>
  <c r="M31" i="8"/>
  <c r="V24" i="8"/>
  <c r="N22" i="8"/>
  <c r="T22" i="8" s="1"/>
  <c r="T21" i="8"/>
  <c r="S27" i="8"/>
  <c r="M22" i="8"/>
  <c r="U27" i="8"/>
  <c r="P21" i="8"/>
  <c r="V21" i="8" s="1"/>
  <c r="U24" i="8"/>
  <c r="L18" i="8"/>
  <c r="L30" i="8" s="1"/>
  <c r="T55" i="8"/>
  <c r="G55" i="8"/>
  <c r="V55" i="8" s="1"/>
  <c r="N17" i="8"/>
  <c r="M17" i="8"/>
  <c r="E33" i="8"/>
  <c r="G30" i="8"/>
  <c r="Q31" i="8"/>
  <c r="U25" i="8"/>
  <c r="V20" i="8"/>
  <c r="N16" i="8"/>
  <c r="M16" i="8"/>
  <c r="U20" i="8"/>
  <c r="S25" i="8"/>
  <c r="V25" i="8" s="1"/>
  <c r="S29" i="8"/>
  <c r="N15" i="8"/>
  <c r="M15" i="8"/>
  <c r="P22" i="8"/>
  <c r="N31" i="8"/>
  <c r="P31" i="8" s="1"/>
  <c r="U55" i="8"/>
  <c r="G31" i="8"/>
  <c r="I30" i="8"/>
  <c r="N14" i="8"/>
  <c r="M14" i="8"/>
  <c r="H32" i="8"/>
  <c r="J29" i="8"/>
  <c r="R30" i="8"/>
  <c r="R22" i="8"/>
  <c r="R31" i="8" s="1"/>
  <c r="U31" i="8" s="1"/>
  <c r="P23" i="8"/>
  <c r="M27" i="8"/>
  <c r="M29" i="8" s="1"/>
  <c r="K29" i="8"/>
  <c r="K32" i="8" s="1"/>
  <c r="N26" i="8"/>
  <c r="M26" i="8"/>
  <c r="N13" i="8"/>
  <c r="K18" i="8"/>
  <c r="M13" i="8"/>
  <c r="S23" i="8"/>
  <c r="O30" i="8"/>
  <c r="P29" i="8"/>
  <c r="O32" i="8"/>
  <c r="G32" i="8"/>
  <c r="F58" i="8"/>
  <c r="J18" i="8"/>
  <c r="J30" i="8" s="1"/>
  <c r="H30" i="8"/>
  <c r="V47" i="8"/>
  <c r="T23" i="8"/>
  <c r="E34" i="4"/>
  <c r="G34" i="4" s="1"/>
  <c r="M32" i="4"/>
  <c r="J32" i="4"/>
  <c r="G33" i="7"/>
  <c r="K30" i="7"/>
  <c r="U25" i="4"/>
  <c r="S25" i="4"/>
  <c r="K30" i="4"/>
  <c r="H31" i="7"/>
  <c r="J22" i="7"/>
  <c r="O20" i="7"/>
  <c r="L22" i="7"/>
  <c r="L31" i="7" s="1"/>
  <c r="O22" i="4"/>
  <c r="O31" i="4" s="1"/>
  <c r="P19" i="4"/>
  <c r="R19" i="4"/>
  <c r="J29" i="6"/>
  <c r="H32" i="6"/>
  <c r="R26" i="7"/>
  <c r="S26" i="7" s="1"/>
  <c r="P26" i="7"/>
  <c r="H30" i="6"/>
  <c r="J18" i="6"/>
  <c r="H31" i="5"/>
  <c r="V48" i="4"/>
  <c r="O26" i="6"/>
  <c r="O32" i="6" s="1"/>
  <c r="M26" i="6"/>
  <c r="U55" i="4"/>
  <c r="F57" i="4"/>
  <c r="M24" i="7"/>
  <c r="U59" i="6"/>
  <c r="O29" i="4"/>
  <c r="R27" i="4"/>
  <c r="U27" i="4" s="1"/>
  <c r="P27" i="4"/>
  <c r="L18" i="7"/>
  <c r="M18" i="7" s="1"/>
  <c r="N14" i="4"/>
  <c r="M14" i="4"/>
  <c r="N20" i="6"/>
  <c r="M20" i="6"/>
  <c r="K22" i="6"/>
  <c r="Q16" i="4"/>
  <c r="P16" i="4"/>
  <c r="N22" i="4"/>
  <c r="P20" i="4"/>
  <c r="Q20" i="4"/>
  <c r="I30" i="4"/>
  <c r="I33" i="4" s="1"/>
  <c r="I34" i="4" s="1"/>
  <c r="Q32" i="4"/>
  <c r="T32" i="4" s="1"/>
  <c r="L31" i="4"/>
  <c r="T55" i="7"/>
  <c r="G55" i="7"/>
  <c r="E57" i="7"/>
  <c r="I30" i="7"/>
  <c r="P16" i="7"/>
  <c r="Q16" i="7"/>
  <c r="S16" i="7" s="1"/>
  <c r="V16" i="7" s="1"/>
  <c r="J22" i="6"/>
  <c r="H31" i="6"/>
  <c r="J18" i="7"/>
  <c r="H30" i="7"/>
  <c r="I32" i="7"/>
  <c r="P29" i="6"/>
  <c r="R24" i="7"/>
  <c r="S24" i="7" s="1"/>
  <c r="P24" i="7"/>
  <c r="V24" i="7" s="1"/>
  <c r="F30" i="5"/>
  <c r="G31" i="5"/>
  <c r="M14" i="7"/>
  <c r="N14" i="7"/>
  <c r="N18" i="7" s="1"/>
  <c r="J18" i="4"/>
  <c r="H30" i="4"/>
  <c r="H33" i="4" s="1"/>
  <c r="O18" i="7"/>
  <c r="R13" i="7"/>
  <c r="U13" i="7" s="1"/>
  <c r="P23" i="7"/>
  <c r="Q23" i="7"/>
  <c r="S23" i="7" s="1"/>
  <c r="T23" i="7"/>
  <c r="G55" i="4"/>
  <c r="V55" i="4" s="1"/>
  <c r="N17" i="6"/>
  <c r="M17" i="6"/>
  <c r="Q17" i="7"/>
  <c r="O14" i="6"/>
  <c r="L18" i="6"/>
  <c r="M14" i="6"/>
  <c r="L15" i="5"/>
  <c r="S25" i="7"/>
  <c r="V25" i="7" s="1"/>
  <c r="R32" i="7"/>
  <c r="S32" i="7" s="1"/>
  <c r="G29" i="5"/>
  <c r="F58" i="7"/>
  <c r="L18" i="4"/>
  <c r="M18" i="4" s="1"/>
  <c r="M13" i="4"/>
  <c r="O13" i="4"/>
  <c r="L49" i="5"/>
  <c r="I31" i="6"/>
  <c r="U21" i="7"/>
  <c r="U24" i="6"/>
  <c r="M29" i="4"/>
  <c r="U58" i="6"/>
  <c r="Q15" i="6"/>
  <c r="P15" i="6"/>
  <c r="P24" i="6"/>
  <c r="Q24" i="6"/>
  <c r="H16" i="5"/>
  <c r="M22" i="4"/>
  <c r="K31" i="4"/>
  <c r="N13" i="6"/>
  <c r="K18" i="6"/>
  <c r="M13" i="6"/>
  <c r="K32" i="5"/>
  <c r="K29" i="5"/>
  <c r="L58" i="5"/>
  <c r="O27" i="7"/>
  <c r="L29" i="7"/>
  <c r="L32" i="7" s="1"/>
  <c r="T55" i="4"/>
  <c r="P13" i="7"/>
  <c r="Q13" i="7"/>
  <c r="T13" i="7"/>
  <c r="J29" i="7"/>
  <c r="H32" i="7"/>
  <c r="T32" i="7" s="1"/>
  <c r="T29" i="7"/>
  <c r="P25" i="6"/>
  <c r="Q25" i="6"/>
  <c r="M23" i="4"/>
  <c r="N23" i="4"/>
  <c r="L22" i="6"/>
  <c r="L31" i="6" s="1"/>
  <c r="O19" i="6"/>
  <c r="M19" i="6"/>
  <c r="L17" i="5"/>
  <c r="U25" i="7"/>
  <c r="V47" i="7"/>
  <c r="M15" i="4"/>
  <c r="O15" i="4"/>
  <c r="M24" i="6"/>
  <c r="M27" i="6"/>
  <c r="M29" i="6" s="1"/>
  <c r="K29" i="6"/>
  <c r="K32" i="6" s="1"/>
  <c r="O17" i="7"/>
  <c r="R17" i="7" s="1"/>
  <c r="U29" i="6"/>
  <c r="I32" i="6"/>
  <c r="K22" i="7"/>
  <c r="N20" i="7"/>
  <c r="M20" i="7"/>
  <c r="P17" i="4"/>
  <c r="Q17" i="4"/>
  <c r="S17" i="4" s="1"/>
  <c r="T17" i="4"/>
  <c r="E34" i="5"/>
  <c r="E60" i="5" s="1"/>
  <c r="Q21" i="7"/>
  <c r="S21" i="7" s="1"/>
  <c r="P21" i="7"/>
  <c r="V21" i="7" s="1"/>
  <c r="T29" i="4"/>
  <c r="K15" i="5"/>
  <c r="U14" i="7"/>
  <c r="K17" i="5"/>
  <c r="J55" i="7"/>
  <c r="G31" i="6"/>
  <c r="E33" i="6"/>
  <c r="I31" i="7"/>
  <c r="U19" i="4"/>
  <c r="V25" i="4"/>
  <c r="T21" i="7" l="1"/>
  <c r="U26" i="7"/>
  <c r="P17" i="7"/>
  <c r="V26" i="7"/>
  <c r="S19" i="7"/>
  <c r="V19" i="7" s="1"/>
  <c r="U19" i="7"/>
  <c r="T31" i="8"/>
  <c r="L32" i="8"/>
  <c r="U32" i="8" s="1"/>
  <c r="U29" i="8"/>
  <c r="L33" i="8"/>
  <c r="L34" i="8" s="1"/>
  <c r="L58" i="8" s="1"/>
  <c r="U18" i="8"/>
  <c r="V17" i="4"/>
  <c r="U32" i="6"/>
  <c r="M32" i="6"/>
  <c r="Q32" i="6"/>
  <c r="S32" i="6" s="1"/>
  <c r="T26" i="6"/>
  <c r="O33" i="8"/>
  <c r="O34" i="8" s="1"/>
  <c r="O58" i="8" s="1"/>
  <c r="O59" i="8" s="1"/>
  <c r="O60" i="8" s="1"/>
  <c r="O61" i="8" s="1"/>
  <c r="H33" i="8"/>
  <c r="H34" i="8" s="1"/>
  <c r="H58" i="8" s="1"/>
  <c r="E57" i="4"/>
  <c r="E58" i="4" s="1"/>
  <c r="E59" i="4" s="1"/>
  <c r="E60" i="4" s="1"/>
  <c r="L21" i="5"/>
  <c r="V29" i="8"/>
  <c r="J32" i="8"/>
  <c r="P26" i="8"/>
  <c r="P32" i="8" s="1"/>
  <c r="Q26" i="8"/>
  <c r="N32" i="8"/>
  <c r="L59" i="8"/>
  <c r="L60" i="8" s="1"/>
  <c r="L61" i="8" s="1"/>
  <c r="P17" i="8"/>
  <c r="Q17" i="8"/>
  <c r="F59" i="8"/>
  <c r="U22" i="8"/>
  <c r="M32" i="8"/>
  <c r="P14" i="8"/>
  <c r="Q14" i="8"/>
  <c r="S31" i="8"/>
  <c r="V31" i="8" s="1"/>
  <c r="V27" i="8"/>
  <c r="Q15" i="8"/>
  <c r="S15" i="8" s="1"/>
  <c r="P15" i="8"/>
  <c r="V15" i="8" s="1"/>
  <c r="I33" i="8"/>
  <c r="U30" i="8"/>
  <c r="S22" i="8"/>
  <c r="V22" i="8" s="1"/>
  <c r="T29" i="8"/>
  <c r="K30" i="8"/>
  <c r="M18" i="8"/>
  <c r="P16" i="8"/>
  <c r="Q16" i="8"/>
  <c r="S16" i="8" s="1"/>
  <c r="Q13" i="8"/>
  <c r="N18" i="8"/>
  <c r="P13" i="8"/>
  <c r="R33" i="8"/>
  <c r="R34" i="8" s="1"/>
  <c r="R58" i="8" s="1"/>
  <c r="G33" i="8"/>
  <c r="E34" i="8"/>
  <c r="J33" i="4"/>
  <c r="I33" i="6"/>
  <c r="I34" i="6" s="1"/>
  <c r="V19" i="4"/>
  <c r="I57" i="4"/>
  <c r="J32" i="7"/>
  <c r="I16" i="5"/>
  <c r="J16" i="5" s="1"/>
  <c r="H18" i="5"/>
  <c r="L30" i="4"/>
  <c r="L33" i="4" s="1"/>
  <c r="L34" i="4" s="1"/>
  <c r="L57" i="4" s="1"/>
  <c r="R14" i="6"/>
  <c r="P14" i="6"/>
  <c r="O18" i="6"/>
  <c r="V55" i="7"/>
  <c r="K31" i="6"/>
  <c r="M22" i="6"/>
  <c r="H33" i="6"/>
  <c r="K33" i="4"/>
  <c r="K31" i="5"/>
  <c r="L19" i="5"/>
  <c r="F58" i="4"/>
  <c r="E61" i="5"/>
  <c r="Q23" i="4"/>
  <c r="S23" i="4" s="1"/>
  <c r="P23" i="4"/>
  <c r="H33" i="7"/>
  <c r="S15" i="6"/>
  <c r="V15" i="6" s="1"/>
  <c r="T15" i="6"/>
  <c r="E58" i="7"/>
  <c r="G57" i="7"/>
  <c r="N22" i="7"/>
  <c r="Q20" i="7"/>
  <c r="P20" i="7"/>
  <c r="R27" i="7"/>
  <c r="O29" i="7"/>
  <c r="P27" i="7"/>
  <c r="M18" i="6"/>
  <c r="K30" i="6"/>
  <c r="S17" i="7"/>
  <c r="V17" i="7" s="1"/>
  <c r="T17" i="7"/>
  <c r="T16" i="7"/>
  <c r="L25" i="5"/>
  <c r="N22" i="6"/>
  <c r="P20" i="6"/>
  <c r="Q20" i="6"/>
  <c r="T20" i="6" s="1"/>
  <c r="R29" i="4"/>
  <c r="S27" i="4"/>
  <c r="V27" i="4" s="1"/>
  <c r="R26" i="6"/>
  <c r="S26" i="6" s="1"/>
  <c r="P26" i="6"/>
  <c r="S16" i="4"/>
  <c r="V16" i="4" s="1"/>
  <c r="T16" i="4"/>
  <c r="I31" i="5"/>
  <c r="K31" i="7"/>
  <c r="M31" i="7" s="1"/>
  <c r="M22" i="7"/>
  <c r="U17" i="7"/>
  <c r="R15" i="4"/>
  <c r="S15" i="4" s="1"/>
  <c r="P15" i="4"/>
  <c r="S25" i="6"/>
  <c r="V25" i="6" s="1"/>
  <c r="T25" i="6"/>
  <c r="N18" i="6"/>
  <c r="P13" i="6"/>
  <c r="Q13" i="6"/>
  <c r="M31" i="4"/>
  <c r="F59" i="7"/>
  <c r="H34" i="4"/>
  <c r="J30" i="7"/>
  <c r="Q22" i="4"/>
  <c r="S20" i="4"/>
  <c r="V20" i="4" s="1"/>
  <c r="T20" i="4"/>
  <c r="O32" i="4"/>
  <c r="P29" i="4"/>
  <c r="R20" i="7"/>
  <c r="R22" i="7" s="1"/>
  <c r="R31" i="7" s="1"/>
  <c r="O22" i="7"/>
  <c r="U15" i="4"/>
  <c r="L30" i="7"/>
  <c r="L33" i="7" s="1"/>
  <c r="L34" i="7" s="1"/>
  <c r="L57" i="7" s="1"/>
  <c r="G33" i="6"/>
  <c r="E34" i="6"/>
  <c r="P18" i="7"/>
  <c r="N30" i="7"/>
  <c r="V27" i="6"/>
  <c r="S24" i="6"/>
  <c r="V24" i="6" s="1"/>
  <c r="T24" i="6"/>
  <c r="K13" i="5"/>
  <c r="J30" i="4"/>
  <c r="Q14" i="4"/>
  <c r="P14" i="4"/>
  <c r="N18" i="4"/>
  <c r="T14" i="4"/>
  <c r="T29" i="6"/>
  <c r="L14" i="5"/>
  <c r="O30" i="7"/>
  <c r="S19" i="4"/>
  <c r="R22" i="4"/>
  <c r="R31" i="4" s="1"/>
  <c r="U31" i="4" s="1"/>
  <c r="S13" i="7"/>
  <c r="V13" i="7" s="1"/>
  <c r="F33" i="5"/>
  <c r="P22" i="4"/>
  <c r="N31" i="4"/>
  <c r="P31" i="4" s="1"/>
  <c r="L27" i="5"/>
  <c r="K19" i="5"/>
  <c r="P19" i="6"/>
  <c r="O22" i="6"/>
  <c r="O31" i="6" s="1"/>
  <c r="R19" i="6"/>
  <c r="L24" i="5"/>
  <c r="O18" i="4"/>
  <c r="R13" i="4"/>
  <c r="P13" i="4"/>
  <c r="G32" i="5"/>
  <c r="J32" i="5" s="1"/>
  <c r="J29" i="5"/>
  <c r="L30" i="6"/>
  <c r="P17" i="6"/>
  <c r="Q17" i="6"/>
  <c r="S17" i="6" s="1"/>
  <c r="R18" i="7"/>
  <c r="U18" i="7" s="1"/>
  <c r="Q14" i="7"/>
  <c r="Q18" i="7" s="1"/>
  <c r="P14" i="7"/>
  <c r="J31" i="6"/>
  <c r="I33" i="7"/>
  <c r="L32" i="5"/>
  <c r="L29" i="5"/>
  <c r="U24" i="7"/>
  <c r="J30" i="6"/>
  <c r="V29" i="6"/>
  <c r="J32" i="6"/>
  <c r="J31" i="7"/>
  <c r="T32" i="6" l="1"/>
  <c r="V26" i="6"/>
  <c r="U20" i="7"/>
  <c r="T16" i="8"/>
  <c r="G57" i="4"/>
  <c r="U26" i="6"/>
  <c r="V16" i="8"/>
  <c r="T15" i="8"/>
  <c r="S14" i="8"/>
  <c r="V14" i="8" s="1"/>
  <c r="T14" i="8"/>
  <c r="S17" i="8"/>
  <c r="V17" i="8" s="1"/>
  <c r="T17" i="8"/>
  <c r="R59" i="8"/>
  <c r="R60" i="8" s="1"/>
  <c r="R61" i="8" s="1"/>
  <c r="I34" i="8"/>
  <c r="U33" i="8"/>
  <c r="Q18" i="8"/>
  <c r="S13" i="8"/>
  <c r="V13" i="8" s="1"/>
  <c r="G34" i="8"/>
  <c r="E58" i="8"/>
  <c r="T13" i="8"/>
  <c r="M30" i="8"/>
  <c r="K33" i="8"/>
  <c r="H59" i="8"/>
  <c r="H60" i="8" s="1"/>
  <c r="H61" i="8" s="1"/>
  <c r="N30" i="8"/>
  <c r="P18" i="8"/>
  <c r="J33" i="8"/>
  <c r="F60" i="8"/>
  <c r="S26" i="8"/>
  <c r="V26" i="8" s="1"/>
  <c r="T26" i="8"/>
  <c r="Q32" i="8"/>
  <c r="M30" i="4"/>
  <c r="M30" i="7"/>
  <c r="L31" i="5"/>
  <c r="S18" i="7"/>
  <c r="V18" i="7" s="1"/>
  <c r="Q30" i="7"/>
  <c r="T30" i="7" s="1"/>
  <c r="T18" i="7"/>
  <c r="L58" i="7"/>
  <c r="L59" i="7" s="1"/>
  <c r="L60" i="7" s="1"/>
  <c r="J33" i="7"/>
  <c r="H34" i="7"/>
  <c r="P30" i="7"/>
  <c r="S22" i="4"/>
  <c r="V22" i="4" s="1"/>
  <c r="Q31" i="4"/>
  <c r="S31" i="4" s="1"/>
  <c r="V31" i="4" s="1"/>
  <c r="T22" i="4"/>
  <c r="U22" i="4"/>
  <c r="I61" i="6"/>
  <c r="M33" i="4"/>
  <c r="K34" i="4"/>
  <c r="O30" i="6"/>
  <c r="O33" i="6" s="1"/>
  <c r="O34" i="6" s="1"/>
  <c r="O61" i="6" s="1"/>
  <c r="T23" i="4"/>
  <c r="V14" i="7"/>
  <c r="F60" i="7"/>
  <c r="H30" i="5"/>
  <c r="V17" i="6"/>
  <c r="O31" i="7"/>
  <c r="U31" i="7" s="1"/>
  <c r="U22" i="7"/>
  <c r="V15" i="4"/>
  <c r="R32" i="4"/>
  <c r="S32" i="4" s="1"/>
  <c r="S29" i="4"/>
  <c r="V29" i="4" s="1"/>
  <c r="U29" i="4"/>
  <c r="G33" i="5"/>
  <c r="P32" i="6"/>
  <c r="V32" i="6" s="1"/>
  <c r="L16" i="5"/>
  <c r="I18" i="5"/>
  <c r="J18" i="5" s="1"/>
  <c r="I34" i="7"/>
  <c r="R18" i="4"/>
  <c r="S13" i="4"/>
  <c r="V13" i="4" s="1"/>
  <c r="U13" i="4"/>
  <c r="J31" i="5"/>
  <c r="K33" i="6"/>
  <c r="M30" i="6"/>
  <c r="G58" i="7"/>
  <c r="E59" i="7"/>
  <c r="R18" i="6"/>
  <c r="S14" i="6"/>
  <c r="V14" i="6" s="1"/>
  <c r="U14" i="6"/>
  <c r="K24" i="5"/>
  <c r="T17" i="6"/>
  <c r="L33" i="6"/>
  <c r="S19" i="6"/>
  <c r="V19" i="6" s="1"/>
  <c r="R22" i="6"/>
  <c r="R31" i="6" s="1"/>
  <c r="U31" i="6" s="1"/>
  <c r="U19" i="6"/>
  <c r="I58" i="4"/>
  <c r="I59" i="4" s="1"/>
  <c r="I60" i="4" s="1"/>
  <c r="O30" i="4"/>
  <c r="O33" i="4" s="1"/>
  <c r="O34" i="4" s="1"/>
  <c r="O57" i="4" s="1"/>
  <c r="F34" i="5"/>
  <c r="L13" i="5"/>
  <c r="S20" i="6"/>
  <c r="V20" i="6" s="1"/>
  <c r="Q22" i="6"/>
  <c r="T22" i="6" s="1"/>
  <c r="F59" i="4"/>
  <c r="G58" i="4"/>
  <c r="J33" i="6"/>
  <c r="H34" i="6"/>
  <c r="L58" i="4"/>
  <c r="L59" i="4" s="1"/>
  <c r="L60" i="4" s="1"/>
  <c r="H57" i="4"/>
  <c r="J34" i="4"/>
  <c r="R30" i="7"/>
  <c r="K22" i="5"/>
  <c r="P18" i="4"/>
  <c r="N30" i="4"/>
  <c r="G34" i="6"/>
  <c r="E61" i="6"/>
  <c r="Q18" i="6"/>
  <c r="T18" i="6" s="1"/>
  <c r="S13" i="6"/>
  <c r="V13" i="6" s="1"/>
  <c r="T13" i="6"/>
  <c r="S20" i="7"/>
  <c r="V20" i="7" s="1"/>
  <c r="Q22" i="7"/>
  <c r="T20" i="7"/>
  <c r="P32" i="4"/>
  <c r="N31" i="6"/>
  <c r="P31" i="6" s="1"/>
  <c r="P22" i="6"/>
  <c r="P29" i="7"/>
  <c r="O32" i="7"/>
  <c r="U32" i="7" s="1"/>
  <c r="N31" i="7"/>
  <c r="P31" i="7" s="1"/>
  <c r="P22" i="7"/>
  <c r="M31" i="6"/>
  <c r="S14" i="7"/>
  <c r="T14" i="7"/>
  <c r="S14" i="4"/>
  <c r="V14" i="4" s="1"/>
  <c r="Q18" i="4"/>
  <c r="N30" i="6"/>
  <c r="P18" i="6"/>
  <c r="L22" i="5"/>
  <c r="R29" i="7"/>
  <c r="S29" i="7" s="1"/>
  <c r="S27" i="7"/>
  <c r="V27" i="7" s="1"/>
  <c r="U27" i="7"/>
  <c r="K33" i="7"/>
  <c r="K14" i="5"/>
  <c r="S18" i="8" l="1"/>
  <c r="V18" i="8" s="1"/>
  <c r="Q30" i="8"/>
  <c r="S32" i="8"/>
  <c r="V32" i="8" s="1"/>
  <c r="T32" i="8"/>
  <c r="N33" i="8"/>
  <c r="P30" i="8"/>
  <c r="I58" i="8"/>
  <c r="U34" i="8"/>
  <c r="J34" i="8"/>
  <c r="F61" i="8"/>
  <c r="M33" i="8"/>
  <c r="K34" i="8"/>
  <c r="E59" i="8"/>
  <c r="G58" i="8"/>
  <c r="T18" i="8"/>
  <c r="O33" i="7"/>
  <c r="O34" i="7" s="1"/>
  <c r="O57" i="7" s="1"/>
  <c r="O58" i="7" s="1"/>
  <c r="O59" i="7" s="1"/>
  <c r="O60" i="7" s="1"/>
  <c r="U32" i="4"/>
  <c r="V32" i="4"/>
  <c r="T31" i="4"/>
  <c r="T33" i="4" s="1"/>
  <c r="O62" i="6"/>
  <c r="O63" i="6" s="1"/>
  <c r="O64" i="6" s="1"/>
  <c r="U29" i="7"/>
  <c r="J34" i="6"/>
  <c r="H61" i="6"/>
  <c r="K18" i="5"/>
  <c r="G59" i="7"/>
  <c r="E60" i="7"/>
  <c r="L18" i="5"/>
  <c r="I30" i="5"/>
  <c r="S18" i="4"/>
  <c r="Q30" i="4"/>
  <c r="T18" i="4"/>
  <c r="L34" i="6"/>
  <c r="M33" i="7"/>
  <c r="K34" i="7"/>
  <c r="N33" i="4"/>
  <c r="P30" i="4"/>
  <c r="I62" i="6"/>
  <c r="V18" i="4"/>
  <c r="F60" i="5"/>
  <c r="F61" i="5" s="1"/>
  <c r="R33" i="7"/>
  <c r="R34" i="7" s="1"/>
  <c r="R57" i="7" s="1"/>
  <c r="U30" i="7"/>
  <c r="H57" i="7"/>
  <c r="J34" i="7"/>
  <c r="Q31" i="7"/>
  <c r="S31" i="7" s="1"/>
  <c r="V31" i="7" s="1"/>
  <c r="S22" i="7"/>
  <c r="V22" i="7" s="1"/>
  <c r="Q30" i="6"/>
  <c r="T30" i="6" s="1"/>
  <c r="S18" i="6"/>
  <c r="H58" i="4"/>
  <c r="J57" i="4"/>
  <c r="G59" i="4"/>
  <c r="F60" i="4"/>
  <c r="M33" i="6"/>
  <c r="K34" i="6"/>
  <c r="R30" i="4"/>
  <c r="R33" i="4" s="1"/>
  <c r="R34" i="4" s="1"/>
  <c r="V18" i="6"/>
  <c r="P32" i="7"/>
  <c r="V32" i="7" s="1"/>
  <c r="V29" i="7"/>
  <c r="O58" i="4"/>
  <c r="O59" i="4" s="1"/>
  <c r="R30" i="6"/>
  <c r="U18" i="6"/>
  <c r="I57" i="7"/>
  <c r="H33" i="5"/>
  <c r="K57" i="4"/>
  <c r="M34" i="4"/>
  <c r="T22" i="7"/>
  <c r="S30" i="7"/>
  <c r="V30" i="7" s="1"/>
  <c r="E62" i="5"/>
  <c r="G61" i="6"/>
  <c r="E62" i="6"/>
  <c r="Q31" i="6"/>
  <c r="S31" i="6" s="1"/>
  <c r="V31" i="6" s="1"/>
  <c r="S22" i="6"/>
  <c r="V22" i="6" s="1"/>
  <c r="G34" i="5"/>
  <c r="N33" i="6"/>
  <c r="P30" i="6"/>
  <c r="U22" i="6"/>
  <c r="N33" i="7"/>
  <c r="U18" i="4"/>
  <c r="T31" i="6" l="1"/>
  <c r="T33" i="6" s="1"/>
  <c r="E60" i="8"/>
  <c r="G59" i="8"/>
  <c r="S30" i="8"/>
  <c r="V30" i="8" s="1"/>
  <c r="Q33" i="8"/>
  <c r="K58" i="8"/>
  <c r="M34" i="8"/>
  <c r="I59" i="8"/>
  <c r="U58" i="8"/>
  <c r="J58" i="8"/>
  <c r="J59" i="8" s="1"/>
  <c r="T30" i="8"/>
  <c r="T33" i="8" s="1"/>
  <c r="P33" i="8"/>
  <c r="N34" i="8"/>
  <c r="U33" i="4"/>
  <c r="I33" i="5"/>
  <c r="L30" i="5"/>
  <c r="H59" i="4"/>
  <c r="H62" i="6"/>
  <c r="H63" i="6" s="1"/>
  <c r="J61" i="6"/>
  <c r="J62" i="6" s="1"/>
  <c r="R57" i="4"/>
  <c r="U34" i="4"/>
  <c r="E63" i="6"/>
  <c r="G62" i="6"/>
  <c r="K58" i="4"/>
  <c r="K59" i="4" s="1"/>
  <c r="M59" i="4" s="1"/>
  <c r="M57" i="4"/>
  <c r="M58" i="4" s="1"/>
  <c r="R33" i="6"/>
  <c r="U30" i="6"/>
  <c r="T31" i="7"/>
  <c r="T33" i="7" s="1"/>
  <c r="I63" i="6"/>
  <c r="K30" i="5"/>
  <c r="U33" i="7"/>
  <c r="J30" i="5"/>
  <c r="J33" i="5" s="1"/>
  <c r="L61" i="6"/>
  <c r="G60" i="7"/>
  <c r="R58" i="7"/>
  <c r="R59" i="7" s="1"/>
  <c r="R60" i="7" s="1"/>
  <c r="J58" i="4"/>
  <c r="E63" i="5"/>
  <c r="O60" i="4"/>
  <c r="G60" i="4"/>
  <c r="H58" i="7"/>
  <c r="J57" i="7"/>
  <c r="K57" i="7"/>
  <c r="M34" i="7"/>
  <c r="H34" i="5"/>
  <c r="Q33" i="6"/>
  <c r="S30" i="6"/>
  <c r="V30" i="6" s="1"/>
  <c r="I58" i="7"/>
  <c r="U57" i="7"/>
  <c r="P33" i="4"/>
  <c r="N34" i="4"/>
  <c r="P33" i="7"/>
  <c r="N34" i="7"/>
  <c r="K61" i="6"/>
  <c r="M34" i="6"/>
  <c r="G60" i="5"/>
  <c r="G61" i="5" s="1"/>
  <c r="P33" i="6"/>
  <c r="N34" i="6"/>
  <c r="Q33" i="7"/>
  <c r="U34" i="7"/>
  <c r="Q33" i="4"/>
  <c r="S30" i="4"/>
  <c r="V30" i="4" s="1"/>
  <c r="G60" i="8" l="1"/>
  <c r="E61" i="8"/>
  <c r="S33" i="8"/>
  <c r="V33" i="8" s="1"/>
  <c r="Q34" i="8"/>
  <c r="I60" i="8"/>
  <c r="U59" i="8"/>
  <c r="P34" i="8"/>
  <c r="N58" i="8"/>
  <c r="K59" i="8"/>
  <c r="M58" i="8"/>
  <c r="J63" i="6"/>
  <c r="G63" i="6"/>
  <c r="E64" i="6"/>
  <c r="R58" i="4"/>
  <c r="U57" i="4"/>
  <c r="R34" i="6"/>
  <c r="U33" i="6"/>
  <c r="I59" i="7"/>
  <c r="U58" i="7"/>
  <c r="M61" i="6"/>
  <c r="K62" i="6"/>
  <c r="K63" i="6" s="1"/>
  <c r="J58" i="7"/>
  <c r="K60" i="4"/>
  <c r="M60" i="4" s="1"/>
  <c r="H64" i="6"/>
  <c r="G62" i="5"/>
  <c r="S33" i="4"/>
  <c r="V33" i="4" s="1"/>
  <c r="Q34" i="4"/>
  <c r="S33" i="7"/>
  <c r="V33" i="7" s="1"/>
  <c r="Q34" i="7"/>
  <c r="S33" i="6"/>
  <c r="V33" i="6" s="1"/>
  <c r="Q34" i="6"/>
  <c r="K58" i="7"/>
  <c r="K59" i="7" s="1"/>
  <c r="M59" i="7" s="1"/>
  <c r="M57" i="7"/>
  <c r="M58" i="7" s="1"/>
  <c r="K33" i="5"/>
  <c r="F62" i="5"/>
  <c r="H59" i="7"/>
  <c r="L33" i="5"/>
  <c r="I34" i="5"/>
  <c r="J34" i="5" s="1"/>
  <c r="N57" i="7"/>
  <c r="P34" i="7"/>
  <c r="P34" i="6"/>
  <c r="N61" i="6"/>
  <c r="N57" i="4"/>
  <c r="P34" i="4"/>
  <c r="L62" i="6"/>
  <c r="I64" i="6"/>
  <c r="H60" i="5"/>
  <c r="H61" i="5" s="1"/>
  <c r="J59" i="4"/>
  <c r="H60" i="4"/>
  <c r="M59" i="8" l="1"/>
  <c r="G61" i="8"/>
  <c r="S34" i="8"/>
  <c r="V34" i="8" s="1"/>
  <c r="Q58" i="8"/>
  <c r="T58" i="8" s="1"/>
  <c r="K60" i="8"/>
  <c r="T34" i="8"/>
  <c r="N59" i="8"/>
  <c r="N60" i="8" s="1"/>
  <c r="P60" i="8" s="1"/>
  <c r="P58" i="8"/>
  <c r="P59" i="8" s="1"/>
  <c r="J60" i="8"/>
  <c r="U60" i="8"/>
  <c r="I61" i="8"/>
  <c r="K60" i="7"/>
  <c r="M60" i="7" s="1"/>
  <c r="G63" i="5"/>
  <c r="R61" i="6"/>
  <c r="U34" i="6"/>
  <c r="S34" i="6"/>
  <c r="V34" i="6" s="1"/>
  <c r="Q61" i="6"/>
  <c r="T34" i="6"/>
  <c r="Q57" i="4"/>
  <c r="T57" i="4" s="1"/>
  <c r="S34" i="4"/>
  <c r="V34" i="4" s="1"/>
  <c r="F63" i="5"/>
  <c r="L34" i="5"/>
  <c r="I60" i="5"/>
  <c r="I61" i="5" s="1"/>
  <c r="N58" i="4"/>
  <c r="P57" i="4"/>
  <c r="K34" i="5"/>
  <c r="S34" i="7"/>
  <c r="V34" i="7" s="1"/>
  <c r="Q57" i="7"/>
  <c r="K64" i="6"/>
  <c r="J60" i="4"/>
  <c r="T34" i="4"/>
  <c r="J64" i="6"/>
  <c r="M62" i="6"/>
  <c r="R59" i="4"/>
  <c r="U58" i="4"/>
  <c r="L63" i="6"/>
  <c r="T34" i="7"/>
  <c r="N58" i="7"/>
  <c r="N59" i="7" s="1"/>
  <c r="P59" i="7" s="1"/>
  <c r="P57" i="7"/>
  <c r="N62" i="6"/>
  <c r="P61" i="6"/>
  <c r="P62" i="6" s="1"/>
  <c r="J59" i="7"/>
  <c r="H60" i="7"/>
  <c r="U59" i="7"/>
  <c r="I60" i="7"/>
  <c r="U60" i="7" s="1"/>
  <c r="G64" i="6"/>
  <c r="Q59" i="8" l="1"/>
  <c r="T59" i="8" s="1"/>
  <c r="S58" i="8"/>
  <c r="V58" i="8" s="1"/>
  <c r="J61" i="8"/>
  <c r="U61" i="8"/>
  <c r="N61" i="8"/>
  <c r="P61" i="8" s="1"/>
  <c r="M60" i="8"/>
  <c r="K61" i="8"/>
  <c r="N60" i="7"/>
  <c r="P60" i="7" s="1"/>
  <c r="L64" i="6"/>
  <c r="M64" i="6" s="1"/>
  <c r="P58" i="4"/>
  <c r="N59" i="4"/>
  <c r="Q58" i="4"/>
  <c r="T58" i="4" s="1"/>
  <c r="S57" i="4"/>
  <c r="V57" i="4" s="1"/>
  <c r="N63" i="6"/>
  <c r="U59" i="4"/>
  <c r="R60" i="4"/>
  <c r="U60" i="4" s="1"/>
  <c r="S57" i="7"/>
  <c r="V57" i="7" s="1"/>
  <c r="Q58" i="7"/>
  <c r="T58" i="7" s="1"/>
  <c r="J61" i="5"/>
  <c r="L60" i="5"/>
  <c r="J60" i="5"/>
  <c r="M63" i="6"/>
  <c r="R62" i="6"/>
  <c r="U61" i="6"/>
  <c r="T57" i="7"/>
  <c r="J60" i="7"/>
  <c r="H62" i="5"/>
  <c r="K60" i="5"/>
  <c r="P58" i="7"/>
  <c r="Q62" i="6"/>
  <c r="T62" i="6" s="1"/>
  <c r="S61" i="6"/>
  <c r="V61" i="6" s="1"/>
  <c r="T61" i="6"/>
  <c r="M61" i="8" l="1"/>
  <c r="S59" i="8"/>
  <c r="V59" i="8" s="1"/>
  <c r="Q60" i="8"/>
  <c r="P59" i="4"/>
  <c r="N60" i="4"/>
  <c r="H63" i="5"/>
  <c r="P63" i="6"/>
  <c r="N64" i="6"/>
  <c r="I62" i="5"/>
  <c r="L61" i="5"/>
  <c r="Q59" i="7"/>
  <c r="S58" i="7"/>
  <c r="V58" i="7" s="1"/>
  <c r="R63" i="6"/>
  <c r="U62" i="6"/>
  <c r="K61" i="5"/>
  <c r="S62" i="6"/>
  <c r="V62" i="6" s="1"/>
  <c r="Q63" i="6"/>
  <c r="T63" i="6" s="1"/>
  <c r="S58" i="4"/>
  <c r="V58" i="4" s="1"/>
  <c r="Q59" i="4"/>
  <c r="S60" i="8" l="1"/>
  <c r="V60" i="8" s="1"/>
  <c r="T60" i="8"/>
  <c r="Q61" i="8"/>
  <c r="K62" i="5"/>
  <c r="K63" i="5"/>
  <c r="L62" i="5"/>
  <c r="I63" i="5"/>
  <c r="J62" i="5"/>
  <c r="P60" i="4"/>
  <c r="S59" i="7"/>
  <c r="V59" i="7" s="1"/>
  <c r="Q60" i="7"/>
  <c r="T59" i="7"/>
  <c r="S59" i="4"/>
  <c r="V59" i="4" s="1"/>
  <c r="Q60" i="4"/>
  <c r="S60" i="4" s="1"/>
  <c r="U63" i="6"/>
  <c r="R64" i="6"/>
  <c r="U64" i="6" s="1"/>
  <c r="T59" i="4"/>
  <c r="S63" i="6"/>
  <c r="V63" i="6" s="1"/>
  <c r="Q64" i="6"/>
  <c r="P64" i="6"/>
  <c r="S61" i="8" l="1"/>
  <c r="V61" i="8" s="1"/>
  <c r="T61" i="8"/>
  <c r="S64" i="6"/>
  <c r="V64" i="6" s="1"/>
  <c r="T64" i="6"/>
  <c r="S60" i="7"/>
  <c r="V60" i="7" s="1"/>
  <c r="T60" i="7"/>
  <c r="T60" i="4"/>
  <c r="J63" i="5"/>
  <c r="V60" i="4"/>
  <c r="L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Thelen</author>
  </authors>
  <commentList>
    <comment ref="A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ORSP:  The NOW function stamps the time when the sheet last performed a calculation (i.e., when new data resulted in a changed total).  User may overwrite this data as desired.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1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4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ORSP:
Includes computer hardware over $1000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7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8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9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0" authorId="0" shapeId="0" xr:uid="{00000000-0006-0000-0000-000008000000}">
      <text>
        <r>
          <rPr>
            <b/>
            <sz val="12"/>
            <color indexed="81"/>
            <rFont val="Tahoma"/>
            <family val="2"/>
          </rPr>
          <t>ORSP: this category includes only SUBAWARDS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57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Advertising &amp; Public Relations -- e.g. brochures, catalogs</t>
        </r>
      </text>
    </comment>
    <comment ref="B58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ORSP:
Cost per credit in column D.  Number of credits in column 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Thelen</author>
  </authors>
  <commentList>
    <comment ref="A4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ORSP:  The NOW function stamps the time when the sheet last performed a calculation (i.e., when new data resulted in a changed total).  User may overwrite this data as desired.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17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4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ORSP:
Includes computer hardware over $1000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5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7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8" authorId="0" shapeId="0" xr:uid="{00000000-0006-0000-0100-000008000000}">
      <text>
        <r>
          <rPr>
            <b/>
            <sz val="12"/>
            <color indexed="81"/>
            <rFont val="Tahoma"/>
            <family val="2"/>
          </rPr>
          <t>ORSP: this category includes only SUBAWARDS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55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Advertising &amp; Public Relations -- e.g. brochures, catalogs</t>
        </r>
      </text>
    </comment>
    <comment ref="B56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ORSP:
Cost per credit in column D.  Number of credits in column 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Thelen</author>
  </authors>
  <commentList>
    <comment ref="A4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ORSP:  The NOW function stamps the time when the sheet last performed a calculation (i.e., when new data resulted in a changed total).  User may overwrite this data as desired.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17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40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ORSP:
Includes computer hardware over $1000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5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6" authorId="0" shapeId="0" xr:uid="{00000000-0006-0000-0200-000008000000}">
      <text>
        <r>
          <rPr>
            <b/>
            <sz val="12"/>
            <color indexed="81"/>
            <rFont val="Tahoma"/>
            <family val="2"/>
          </rPr>
          <t>ORSP: this category includes only SUBAWARDS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53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Advertising &amp; Public Relations -- e.g. brochures, catalogs</t>
        </r>
      </text>
    </comment>
    <comment ref="B54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ORSP:
Cost per credit in column D.  Number of credits in column 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Thelen</author>
  </authors>
  <commentList>
    <comment ref="A4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ORSP:  The NOW function stamps the time when the sheet last performed a calculation (i.e., when new data resulted in a changed total).  User may overwrite this data as desired.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6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17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40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ORSP:
Includes computer hardware over $1000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5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6" authorId="0" shapeId="0" xr:uid="{00000000-0006-0000-0300-000008000000}">
      <text>
        <r>
          <rPr>
            <b/>
            <sz val="12"/>
            <color indexed="81"/>
            <rFont val="Tahoma"/>
            <family val="2"/>
          </rPr>
          <t>ORSP: this category includes only SUBAWARDS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53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Advertising &amp; Public Relations -- e.g. brochures, catalogs</t>
        </r>
      </text>
    </comment>
    <comment ref="B54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ORSP:
Cost per credit in column D.  Number of credits in column 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Thelen</author>
  </authors>
  <commentList>
    <comment ref="A4" authorId="0" shapeId="0" xr:uid="{4D98B954-165C-4AB9-B008-131D4743F008}">
      <text>
        <r>
          <rPr>
            <b/>
            <sz val="10"/>
            <color indexed="81"/>
            <rFont val="Tahoma"/>
            <family val="2"/>
          </rPr>
          <t>ORSP:  The NOW function stamps the time when the sheet last performed a calculation (i.e., when new data resulted in a changed total).  User may overwrite this data as desired.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6" authorId="0" shapeId="0" xr:uid="{4AEAA927-B124-4AE9-9C21-C873D43AAE72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17" authorId="0" shapeId="0" xr:uid="{AE1D0503-67E1-4C0C-BB4A-EC9B88A9B749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40" authorId="0" shapeId="0" xr:uid="{CCC26B6D-9C4F-47C5-B7B1-6A68ED026DD1}">
      <text>
        <r>
          <rPr>
            <b/>
            <sz val="8"/>
            <color indexed="81"/>
            <rFont val="Tahoma"/>
            <family val="2"/>
          </rPr>
          <t>ORSP:
Includes computer hardware over $1000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02BFC02D-4195-4BC2-9062-7EB8A0D4BD6E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9872430E-98BA-43D0-9E7A-9F19F10D4911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5" authorId="0" shapeId="0" xr:uid="{60268B74-6FCA-4CBD-835D-8A7D8FA1C0E5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6" authorId="0" shapeId="0" xr:uid="{41881B17-244B-4CF3-AD00-85E2D1A8A64F}">
      <text>
        <r>
          <rPr>
            <b/>
            <sz val="12"/>
            <color indexed="81"/>
            <rFont val="Tahoma"/>
            <family val="2"/>
          </rPr>
          <t>ORSP: this category includes only SUBAWARDS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53" authorId="0" shapeId="0" xr:uid="{4BE12DFE-92FB-455F-B1ED-910A7E84E9DA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Advertising &amp; Public Relations -- e.g. brochures, catalogs</t>
        </r>
      </text>
    </comment>
    <comment ref="B54" authorId="0" shapeId="0" xr:uid="{5D34039A-3353-44CE-AF2F-1E774EE2F619}">
      <text>
        <r>
          <rPr>
            <b/>
            <sz val="8"/>
            <color indexed="81"/>
            <rFont val="Tahoma"/>
            <family val="2"/>
          </rPr>
          <t>ORSP:
Cost per credit in column D.  Number of credits in column 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Thelen</author>
  </authors>
  <commentList>
    <comment ref="A4" authorId="0" shapeId="0" xr:uid="{75AE0B90-4DBF-4511-B5E4-84BF710DC1E5}">
      <text>
        <r>
          <rPr>
            <b/>
            <sz val="10"/>
            <color indexed="81"/>
            <rFont val="Tahoma"/>
            <family val="2"/>
          </rPr>
          <t>ORSP:  The NOW function stamps the time when the sheet last performed a calculation (i.e., when new data resulted in a changed total).  User may overwrite this data as desired.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6" authorId="0" shapeId="0" xr:uid="{B9E39140-CAF1-45E9-A519-4BF49E1407D4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17" authorId="0" shapeId="0" xr:uid="{8482A567-5F8A-4085-9EEF-03B56DE0E7EE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e.g., postdocs, research associates, administrators.  12 month contracts</t>
        </r>
      </text>
    </comment>
    <comment ref="B40" authorId="0" shapeId="0" xr:uid="{54DD000D-C855-4738-A76B-2E7C9F33F904}">
      <text>
        <r>
          <rPr>
            <b/>
            <sz val="8"/>
            <color indexed="81"/>
            <rFont val="Tahoma"/>
            <family val="2"/>
          </rPr>
          <t>ORSP:
Includes computer hardware over $1000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DD5A277A-910C-42D6-8C7E-C261E87A53B9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A87B727C-2F68-4622-907B-116372B2F6B5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5" authorId="0" shapeId="0" xr:uid="{247FA875-BEF2-4B21-B470-ED715B64E4F0}">
      <text>
        <r>
          <rPr>
            <b/>
            <sz val="8"/>
            <color indexed="81"/>
            <rFont val="Tahoma"/>
            <family val="2"/>
          </rPr>
          <t>ORSP: this category includes only SUBAWARDS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6" authorId="0" shapeId="0" xr:uid="{29B2ADCB-544A-466B-AB57-FA542D5CB116}">
      <text>
        <r>
          <rPr>
            <b/>
            <sz val="12"/>
            <color indexed="81"/>
            <rFont val="Tahoma"/>
            <family val="2"/>
          </rPr>
          <t>ORSP: this category includes only SUBAWARDS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53" authorId="0" shapeId="0" xr:uid="{A8F174B1-62A6-48E8-B44B-7FCC8531FEAE}">
      <text>
        <r>
          <rPr>
            <b/>
            <sz val="8"/>
            <color indexed="81"/>
            <rFont val="Tahoma"/>
            <family val="2"/>
          </rPr>
          <t>ORSP:</t>
        </r>
        <r>
          <rPr>
            <sz val="8"/>
            <color indexed="81"/>
            <rFont val="Tahoma"/>
            <family val="2"/>
          </rPr>
          <t xml:space="preserve">
Advertising &amp; Public Relations -- e.g. brochures, catalogs</t>
        </r>
      </text>
    </comment>
    <comment ref="B54" authorId="0" shapeId="0" xr:uid="{A4EA0C00-8BEE-41F8-9C71-ABCAFFE95598}">
      <text>
        <r>
          <rPr>
            <b/>
            <sz val="8"/>
            <color indexed="81"/>
            <rFont val="Tahoma"/>
            <family val="2"/>
          </rPr>
          <t>ORSP:
Cost per credit in column D.  Number of credits in column E</t>
        </r>
      </text>
    </comment>
  </commentList>
</comments>
</file>

<file path=xl/sharedStrings.xml><?xml version="1.0" encoding="utf-8"?>
<sst xmlns="http://schemas.openxmlformats.org/spreadsheetml/2006/main" count="587" uniqueCount="82">
  <si>
    <t>BUDGET ITEM</t>
  </si>
  <si>
    <t>Name or Comment</t>
  </si>
  <si>
    <t>GRANT</t>
  </si>
  <si>
    <t>A.</t>
  </si>
  <si>
    <t>PI Acad. Year</t>
  </si>
  <si>
    <t>Co-I Acad Year</t>
  </si>
  <si>
    <t>PI Summer</t>
  </si>
  <si>
    <t>Co-I Summer</t>
  </si>
  <si>
    <t>Total Fringes</t>
  </si>
  <si>
    <t>B.</t>
  </si>
  <si>
    <t>Office Expenses</t>
  </si>
  <si>
    <t>Lab Supplies</t>
  </si>
  <si>
    <t>Subcontract 1 &lt; $25K</t>
  </si>
  <si>
    <t>Subcontract 1 &gt; $25K</t>
  </si>
  <si>
    <t>Subcontract 2 &lt; $25K</t>
  </si>
  <si>
    <t>Subcontract 2 &gt; $25K</t>
  </si>
  <si>
    <t>Publications</t>
  </si>
  <si>
    <t>TOTAL DIRECT COSTS</t>
  </si>
  <si>
    <t>MTDC BASE</t>
  </si>
  <si>
    <t>Rate</t>
  </si>
  <si>
    <t>TOTAL</t>
  </si>
  <si>
    <t>PERIOD 3</t>
  </si>
  <si>
    <t>PERIOD 2</t>
  </si>
  <si>
    <t>PERIOD 1</t>
  </si>
  <si>
    <t>CUMULATIVE</t>
  </si>
  <si>
    <t>Domestic Airfare</t>
  </si>
  <si>
    <t>Domestic Mileage, Taxi</t>
  </si>
  <si>
    <t>Domestic Hotel</t>
  </si>
  <si>
    <t>TOTAL NONPERSONNEL</t>
  </si>
  <si>
    <t>TOTAL PERSONNEL</t>
  </si>
  <si>
    <t>NONPERSONNEL</t>
  </si>
  <si>
    <t>PERSONNEL</t>
  </si>
  <si>
    <t>F&amp;A Costs</t>
  </si>
  <si>
    <t>Other Professional</t>
  </si>
  <si>
    <t>Total Sumr Salaries</t>
  </si>
  <si>
    <t>TOTAL PROJ COSTS</t>
  </si>
  <si>
    <t>Increase annually by</t>
  </si>
  <si>
    <t>Total Professional</t>
  </si>
  <si>
    <t>Total Sub &lt; $25K</t>
  </si>
  <si>
    <t>Total Sub &gt; $25K</t>
  </si>
  <si>
    <t>Fringe Summer</t>
  </si>
  <si>
    <t>Total GRA</t>
  </si>
  <si>
    <t>PERIOD 4</t>
  </si>
  <si>
    <t>PERIOD 5</t>
  </si>
  <si>
    <t>Tuition</t>
  </si>
  <si>
    <t xml:space="preserve">PI  </t>
  </si>
  <si>
    <t xml:space="preserve">Prepared by  </t>
  </si>
  <si>
    <t xml:space="preserve">Last Modified on  </t>
  </si>
  <si>
    <t xml:space="preserve">Project Title  </t>
  </si>
  <si>
    <t xml:space="preserve">Sponsor  </t>
  </si>
  <si>
    <t xml:space="preserve">Budget Period  </t>
  </si>
  <si>
    <t xml:space="preserve">DEPT  </t>
  </si>
  <si>
    <t xml:space="preserve">ACCT  </t>
  </si>
  <si>
    <t>Must be completed and initialed by ORSP Staff</t>
  </si>
  <si>
    <t>Form PR-B ORSP BUDGET WORKSHEET</t>
  </si>
  <si>
    <t>Cost Share</t>
  </si>
  <si>
    <t>Equipment &lt; $5000</t>
  </si>
  <si>
    <t>Equipment &gt; $5000</t>
  </si>
  <si>
    <t>Computer Hdw &lt; $5000</t>
  </si>
  <si>
    <t>Purchased Services</t>
  </si>
  <si>
    <t>Full Time Clinical/Lab Staff</t>
  </si>
  <si>
    <t xml:space="preserve"> </t>
  </si>
  <si>
    <t>ALL Faculty and Staff (Full- and Part- Time)</t>
  </si>
  <si>
    <t>Student Personnel -</t>
  </si>
  <si>
    <t>Full Time Post Doc</t>
  </si>
  <si>
    <t>Part Time Staff</t>
  </si>
  <si>
    <t>Kuali PD#</t>
  </si>
  <si>
    <t>Consultant</t>
  </si>
  <si>
    <t xml:space="preserve">Undergradaute Student Personnel </t>
  </si>
  <si>
    <t>6024 GRA #2, paid biweekly</t>
  </si>
  <si>
    <t>GRA #1, paid biweekly</t>
  </si>
  <si>
    <t>GRA #2, paid biweekly</t>
  </si>
  <si>
    <t>F&amp;A for Subcontracts</t>
  </si>
  <si>
    <t>#1</t>
  </si>
  <si>
    <t>#2</t>
  </si>
  <si>
    <t>TOTAL DIRECT COSTS MINUS SUB INDIRECTS (MODULAR)</t>
  </si>
  <si>
    <t>`</t>
  </si>
  <si>
    <t>TOTAL DIRECT MINUS SUBS INDIRECTS (MODULAR)</t>
  </si>
  <si>
    <t>Graduate School Fee</t>
  </si>
  <si>
    <t>Full Time  Staff</t>
  </si>
  <si>
    <t>Equipment &gt; $10000</t>
  </si>
  <si>
    <t>Equipment &lt; $10000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</si>
</sst>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[$-409]m/d/yy\ h:mm\ AM/PM;@"/>
    <numFmt numFmtId="166" formatCode="0.0000%"/>
  </numFmts>
  <fonts count="13" x14ac:knownFonts="1">
    <font>
      <sz val="10"/>
      <name val="Arial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8"/>
      <name val="Arial"/>
      <family val="2"/>
    </font>
    <font>
      <sz val="18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>
      <alignment horizontal="right"/>
    </xf>
    <xf numFmtId="165" fontId="4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1" xfId="0" applyFont="1" applyBorder="1"/>
    <xf numFmtId="0" fontId="4" fillId="0" borderId="0" xfId="0" applyFont="1" applyAlignment="1" applyProtection="1">
      <alignment horizontal="left"/>
      <protection locked="0"/>
    </xf>
    <xf numFmtId="2" fontId="3" fillId="0" borderId="2" xfId="0" applyNumberFormat="1" applyFont="1" applyBorder="1" applyAlignment="1">
      <alignment horizontal="center"/>
    </xf>
    <xf numFmtId="1" fontId="4" fillId="0" borderId="3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right"/>
    </xf>
    <xf numFmtId="41" fontId="4" fillId="0" borderId="3" xfId="0" applyNumberFormat="1" applyFont="1" applyBorder="1"/>
    <xf numFmtId="43" fontId="4" fillId="0" borderId="3" xfId="0" applyNumberFormat="1" applyFont="1" applyBorder="1"/>
    <xf numFmtId="41" fontId="4" fillId="0" borderId="3" xfId="0" applyNumberFormat="1" applyFont="1" applyBorder="1" applyProtection="1">
      <protection locked="0"/>
    </xf>
    <xf numFmtId="1" fontId="3" fillId="0" borderId="3" xfId="0" applyNumberFormat="1" applyFont="1" applyBorder="1"/>
    <xf numFmtId="0" fontId="3" fillId="0" borderId="3" xfId="0" applyFont="1" applyBorder="1"/>
    <xf numFmtId="41" fontId="3" fillId="0" borderId="3" xfId="0" applyNumberFormat="1" applyFont="1" applyBorder="1" applyProtection="1">
      <protection locked="0"/>
    </xf>
    <xf numFmtId="41" fontId="3" fillId="0" borderId="3" xfId="0" applyNumberFormat="1" applyFont="1" applyBorder="1"/>
    <xf numFmtId="0" fontId="4" fillId="0" borderId="3" xfId="0" applyFont="1" applyBorder="1" applyProtection="1">
      <protection locked="0"/>
    </xf>
    <xf numFmtId="0" fontId="3" fillId="0" borderId="3" xfId="0" applyFont="1" applyBorder="1" applyProtection="1">
      <protection locked="0"/>
    </xf>
    <xf numFmtId="41" fontId="4" fillId="0" borderId="4" xfId="0" applyNumberFormat="1" applyFont="1" applyBorder="1" applyProtection="1">
      <protection locked="0"/>
    </xf>
    <xf numFmtId="41" fontId="4" fillId="0" borderId="5" xfId="0" applyNumberFormat="1" applyFont="1" applyBorder="1"/>
    <xf numFmtId="164" fontId="4" fillId="0" borderId="6" xfId="0" applyNumberFormat="1" applyFont="1" applyBorder="1" applyAlignment="1">
      <alignment horizontal="center" shrinkToFit="1"/>
    </xf>
    <xf numFmtId="164" fontId="4" fillId="0" borderId="6" xfId="0" applyNumberFormat="1" applyFont="1" applyBorder="1"/>
    <xf numFmtId="164" fontId="4" fillId="0" borderId="6" xfId="0" applyNumberFormat="1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0" borderId="6" xfId="0" applyNumberFormat="1" applyFont="1" applyBorder="1"/>
    <xf numFmtId="41" fontId="4" fillId="0" borderId="6" xfId="0" applyNumberFormat="1" applyFont="1" applyBorder="1"/>
    <xf numFmtId="41" fontId="3" fillId="0" borderId="6" xfId="0" applyNumberFormat="1" applyFont="1" applyBorder="1" applyProtection="1">
      <protection locked="0"/>
    </xf>
    <xf numFmtId="41" fontId="4" fillId="0" borderId="6" xfId="0" applyNumberFormat="1" applyFont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4" fillId="0" borderId="4" xfId="0" applyNumberFormat="1" applyFont="1" applyBorder="1"/>
    <xf numFmtId="43" fontId="4" fillId="0" borderId="5" xfId="0" applyNumberFormat="1" applyFont="1" applyBorder="1"/>
    <xf numFmtId="41" fontId="3" fillId="0" borderId="4" xfId="0" applyNumberFormat="1" applyFont="1" applyBorder="1"/>
    <xf numFmtId="41" fontId="3" fillId="0" borderId="4" xfId="0" applyNumberFormat="1" applyFont="1" applyBorder="1" applyProtection="1">
      <protection locked="0"/>
    </xf>
    <xf numFmtId="41" fontId="3" fillId="0" borderId="5" xfId="0" applyNumberFormat="1" applyFont="1" applyBorder="1"/>
    <xf numFmtId="41" fontId="4" fillId="0" borderId="4" xfId="0" applyNumberFormat="1" applyFont="1" applyBorder="1"/>
    <xf numFmtId="41" fontId="3" fillId="0" borderId="7" xfId="0" applyNumberFormat="1" applyFont="1" applyBorder="1"/>
    <xf numFmtId="41" fontId="3" fillId="0" borderId="8" xfId="0" applyNumberFormat="1" applyFont="1" applyBorder="1"/>
    <xf numFmtId="41" fontId="3" fillId="0" borderId="9" xfId="0" applyNumberFormat="1" applyFont="1" applyBorder="1"/>
    <xf numFmtId="14" fontId="4" fillId="0" borderId="2" xfId="0" quotePrefix="1" applyNumberFormat="1" applyFont="1" applyBorder="1" applyAlignment="1" applyProtection="1">
      <alignment horizontal="center"/>
      <protection locked="0"/>
    </xf>
    <xf numFmtId="0" fontId="4" fillId="0" borderId="1" xfId="0" quotePrefix="1" applyFont="1" applyBorder="1" applyAlignment="1">
      <alignment horizontal="center"/>
    </xf>
    <xf numFmtId="1" fontId="3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1" fontId="3" fillId="0" borderId="4" xfId="0" applyNumberFormat="1" applyFont="1" applyBorder="1" applyAlignment="1" applyProtection="1">
      <alignment vertical="top" wrapText="1"/>
      <protection locked="0"/>
    </xf>
    <xf numFmtId="41" fontId="3" fillId="0" borderId="3" xfId="0" applyNumberFormat="1" applyFont="1" applyBorder="1" applyAlignment="1" applyProtection="1">
      <alignment vertical="top" wrapText="1"/>
      <protection locked="0"/>
    </xf>
    <xf numFmtId="41" fontId="3" fillId="0" borderId="5" xfId="0" applyNumberFormat="1" applyFont="1" applyBorder="1" applyAlignment="1">
      <alignment vertical="top" wrapText="1"/>
    </xf>
    <xf numFmtId="41" fontId="3" fillId="0" borderId="4" xfId="0" applyNumberFormat="1" applyFont="1" applyBorder="1" applyAlignment="1">
      <alignment vertical="top" wrapText="1"/>
    </xf>
    <xf numFmtId="41" fontId="3" fillId="0" borderId="3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6" fontId="4" fillId="0" borderId="6" xfId="0" applyNumberFormat="1" applyFont="1" applyBorder="1" applyProtection="1">
      <protection locked="0"/>
    </xf>
    <xf numFmtId="41" fontId="4" fillId="0" borderId="4" xfId="0" applyNumberFormat="1" applyFont="1" applyBorder="1" applyAlignment="1" applyProtection="1">
      <alignment vertical="top"/>
      <protection locked="0"/>
    </xf>
    <xf numFmtId="0" fontId="4" fillId="0" borderId="6" xfId="0" applyFont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10" fontId="3" fillId="0" borderId="6" xfId="0" applyNumberFormat="1" applyFont="1" applyBorder="1" applyProtection="1">
      <protection locked="0"/>
    </xf>
    <xf numFmtId="41" fontId="4" fillId="0" borderId="14" xfId="0" applyNumberFormat="1" applyFont="1" applyBorder="1" applyProtection="1">
      <protection locked="0"/>
    </xf>
    <xf numFmtId="41" fontId="4" fillId="0" borderId="2" xfId="0" applyNumberFormat="1" applyFont="1" applyBorder="1"/>
    <xf numFmtId="0" fontId="4" fillId="0" borderId="10" xfId="0" applyFont="1" applyBorder="1" applyAlignment="1">
      <alignment horizontal="center"/>
    </xf>
    <xf numFmtId="0" fontId="9" fillId="0" borderId="6" xfId="0" applyFont="1" applyBorder="1"/>
    <xf numFmtId="0" fontId="10" fillId="0" borderId="2" xfId="0" applyFont="1" applyBorder="1"/>
    <xf numFmtId="0" fontId="10" fillId="0" borderId="14" xfId="0" applyFont="1" applyBorder="1"/>
    <xf numFmtId="0" fontId="10" fillId="0" borderId="3" xfId="0" applyFont="1" applyBorder="1" applyAlignment="1">
      <alignment horizontal="center"/>
    </xf>
    <xf numFmtId="41" fontId="10" fillId="0" borderId="3" xfId="0" applyNumberFormat="1" applyFont="1" applyBorder="1"/>
    <xf numFmtId="0" fontId="10" fillId="0" borderId="3" xfId="0" applyFont="1" applyBorder="1"/>
    <xf numFmtId="41" fontId="10" fillId="2" borderId="3" xfId="0" applyNumberFormat="1" applyFont="1" applyFill="1" applyBorder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vertical="center" wrapText="1"/>
    </xf>
    <xf numFmtId="6" fontId="11" fillId="0" borderId="0" xfId="0" applyNumberFormat="1" applyFont="1" applyAlignment="1">
      <alignment vertical="center" wrapText="1"/>
    </xf>
    <xf numFmtId="0" fontId="3" fillId="0" borderId="1" xfId="0" quotePrefix="1" applyFont="1" applyBorder="1" applyAlignment="1">
      <alignment horizontal="center"/>
    </xf>
    <xf numFmtId="3" fontId="4" fillId="0" borderId="6" xfId="0" applyNumberFormat="1" applyFont="1" applyBorder="1" applyProtection="1">
      <protection locked="0"/>
    </xf>
    <xf numFmtId="41" fontId="4" fillId="0" borderId="0" xfId="0" applyNumberFormat="1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4" fillId="0" borderId="6" xfId="0" applyFont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4"/>
  <sheetViews>
    <sheetView tabSelected="1" topLeftCell="B1" zoomScale="90" zoomScaleNormal="90" zoomScaleSheetLayoutView="75" workbookViewId="0">
      <selection activeCell="AD20" sqref="AD20"/>
    </sheetView>
  </sheetViews>
  <sheetFormatPr defaultColWidth="9.140625" defaultRowHeight="15" x14ac:dyDescent="0.2"/>
  <cols>
    <col min="1" max="1" width="6.28515625" style="6" hidden="1" customWidth="1"/>
    <col min="2" max="2" width="36.85546875" style="1" customWidth="1"/>
    <col min="3" max="3" width="30.42578125" style="1" customWidth="1"/>
    <col min="4" max="4" width="10.42578125" style="1" customWidth="1"/>
    <col min="5" max="5" width="13.7109375" style="1" customWidth="1"/>
    <col min="6" max="19" width="13.7109375" style="1" hidden="1" customWidth="1"/>
    <col min="20" max="20" width="16.5703125" style="1" hidden="1" customWidth="1"/>
    <col min="21" max="22" width="13.7109375" style="1" hidden="1" customWidth="1"/>
    <col min="23" max="16384" width="9.140625" style="1"/>
  </cols>
  <sheetData>
    <row r="1" spans="1:22" ht="15.75" x14ac:dyDescent="0.25">
      <c r="A1" s="2" t="s">
        <v>54</v>
      </c>
      <c r="B1"/>
      <c r="C1"/>
      <c r="D1" t="s">
        <v>53</v>
      </c>
      <c r="E1" s="2"/>
      <c r="F1" s="2"/>
      <c r="G1" s="2"/>
      <c r="H1" s="2"/>
    </row>
    <row r="2" spans="1:22" ht="15.75" customHeight="1" x14ac:dyDescent="0.25">
      <c r="A2" s="2"/>
      <c r="B2" s="10" t="s">
        <v>66</v>
      </c>
      <c r="C2" s="52"/>
      <c r="D2" s="10" t="s">
        <v>52</v>
      </c>
      <c r="E2" s="14" t="s">
        <v>61</v>
      </c>
      <c r="F2" s="2"/>
      <c r="G2" s="2"/>
      <c r="H2" s="2"/>
    </row>
    <row r="3" spans="1:22" ht="15" customHeight="1" x14ac:dyDescent="0.25">
      <c r="A3" s="86" t="s">
        <v>46</v>
      </c>
      <c r="B3" s="86"/>
      <c r="C3" s="7" t="s">
        <v>61</v>
      </c>
      <c r="D3" s="12"/>
    </row>
    <row r="4" spans="1:22" ht="15" customHeight="1" x14ac:dyDescent="0.2">
      <c r="A4" s="86" t="s">
        <v>47</v>
      </c>
      <c r="B4" s="86"/>
      <c r="C4" s="11" t="s">
        <v>61</v>
      </c>
    </row>
    <row r="5" spans="1:22" ht="15" customHeight="1" x14ac:dyDescent="0.2">
      <c r="A5" s="86" t="s">
        <v>45</v>
      </c>
      <c r="B5" s="86"/>
      <c r="C5" s="9"/>
      <c r="D5" s="13" t="s">
        <v>51</v>
      </c>
      <c r="E5" s="9" t="s">
        <v>61</v>
      </c>
    </row>
    <row r="6" spans="1:22" ht="23.25" customHeight="1" x14ac:dyDescent="0.2">
      <c r="A6" s="86" t="s">
        <v>48</v>
      </c>
      <c r="B6" s="86"/>
      <c r="C6" s="87" t="s">
        <v>61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  <row r="7" spans="1:22" ht="15" customHeight="1" x14ac:dyDescent="0.2">
      <c r="A7" s="86" t="s">
        <v>49</v>
      </c>
      <c r="B7" s="86"/>
      <c r="C7" s="8" t="s">
        <v>61</v>
      </c>
      <c r="D7" s="8"/>
      <c r="E7" s="8"/>
      <c r="F7" s="8"/>
      <c r="G7" s="15"/>
      <c r="H7" s="15"/>
    </row>
    <row r="8" spans="1:22" ht="15" customHeight="1" x14ac:dyDescent="0.2">
      <c r="A8" s="5"/>
      <c r="B8" s="3" t="s">
        <v>50</v>
      </c>
      <c r="C8" s="51"/>
      <c r="F8" s="4"/>
      <c r="G8" s="4"/>
      <c r="H8" s="4"/>
      <c r="N8" s="1" t="s">
        <v>61</v>
      </c>
    </row>
    <row r="9" spans="1:22" ht="15.75" customHeight="1" thickBot="1" x14ac:dyDescent="0.3">
      <c r="B9" s="10" t="s">
        <v>36</v>
      </c>
      <c r="C9" s="16">
        <v>1.02</v>
      </c>
    </row>
    <row r="10" spans="1:22" x14ac:dyDescent="0.2">
      <c r="E10" s="83" t="s">
        <v>23</v>
      </c>
      <c r="F10" s="84"/>
      <c r="G10" s="85"/>
      <c r="H10" s="83" t="s">
        <v>22</v>
      </c>
      <c r="I10" s="84"/>
      <c r="J10" s="85"/>
      <c r="K10" s="83" t="s">
        <v>21</v>
      </c>
      <c r="L10" s="84"/>
      <c r="M10" s="85"/>
      <c r="N10" s="83" t="s">
        <v>42</v>
      </c>
      <c r="O10" s="84"/>
      <c r="P10" s="85"/>
      <c r="Q10" s="83" t="s">
        <v>43</v>
      </c>
      <c r="R10" s="84"/>
      <c r="S10" s="85"/>
      <c r="T10" s="83" t="s">
        <v>24</v>
      </c>
      <c r="U10" s="84"/>
      <c r="V10" s="85"/>
    </row>
    <row r="11" spans="1:22" ht="15" customHeight="1" x14ac:dyDescent="0.2">
      <c r="A11" s="17"/>
      <c r="B11" s="18" t="s">
        <v>0</v>
      </c>
      <c r="C11" s="19" t="s">
        <v>1</v>
      </c>
      <c r="D11" s="32" t="s">
        <v>19</v>
      </c>
      <c r="E11" s="40" t="s">
        <v>2</v>
      </c>
      <c r="F11" s="19" t="s">
        <v>55</v>
      </c>
      <c r="G11" s="41" t="s">
        <v>20</v>
      </c>
      <c r="H11" s="40" t="s">
        <v>2</v>
      </c>
      <c r="I11" s="19" t="s">
        <v>55</v>
      </c>
      <c r="J11" s="41" t="s">
        <v>20</v>
      </c>
      <c r="K11" s="40" t="s">
        <v>2</v>
      </c>
      <c r="L11" s="19" t="s">
        <v>55</v>
      </c>
      <c r="M11" s="41" t="s">
        <v>20</v>
      </c>
      <c r="N11" s="40" t="s">
        <v>2</v>
      </c>
      <c r="O11" s="19" t="s">
        <v>55</v>
      </c>
      <c r="P11" s="41" t="s">
        <v>20</v>
      </c>
      <c r="Q11" s="40" t="s">
        <v>2</v>
      </c>
      <c r="R11" s="19" t="s">
        <v>55</v>
      </c>
      <c r="S11" s="41" t="s">
        <v>20</v>
      </c>
      <c r="T11" s="40" t="s">
        <v>2</v>
      </c>
      <c r="U11" s="19" t="s">
        <v>55</v>
      </c>
      <c r="V11" s="41" t="s">
        <v>20</v>
      </c>
    </row>
    <row r="12" spans="1:22" ht="15" customHeight="1" x14ac:dyDescent="0.2">
      <c r="A12" s="20" t="s">
        <v>3</v>
      </c>
      <c r="B12" s="18" t="s">
        <v>31</v>
      </c>
      <c r="C12" s="18"/>
      <c r="D12" s="33"/>
      <c r="E12" s="42"/>
      <c r="F12" s="22"/>
      <c r="G12" s="43"/>
      <c r="H12" s="42"/>
      <c r="I12" s="22"/>
      <c r="J12" s="43"/>
      <c r="K12" s="42"/>
      <c r="L12" s="22"/>
      <c r="M12" s="43"/>
      <c r="N12" s="30"/>
      <c r="O12" s="23"/>
      <c r="P12" s="43"/>
      <c r="Q12" s="42"/>
      <c r="R12" s="22"/>
      <c r="S12" s="43"/>
      <c r="T12" s="42"/>
      <c r="U12" s="22"/>
      <c r="V12" s="43"/>
    </row>
    <row r="13" spans="1:22" ht="15" customHeight="1" x14ac:dyDescent="0.2">
      <c r="A13" s="17">
        <v>6000</v>
      </c>
      <c r="B13" s="18" t="s">
        <v>4</v>
      </c>
      <c r="C13" s="28"/>
      <c r="D13" s="34"/>
      <c r="E13" s="30">
        <v>0</v>
      </c>
      <c r="F13" s="23"/>
      <c r="G13" s="31">
        <f>SUM(E13:F13)</f>
        <v>0</v>
      </c>
      <c r="H13" s="30">
        <f t="shared" ref="H13:I17" si="0">ROUND(SUM(E13*$C$9),0)</f>
        <v>0</v>
      </c>
      <c r="I13" s="23">
        <f t="shared" si="0"/>
        <v>0</v>
      </c>
      <c r="J13" s="31">
        <f t="shared" ref="J13:J55" si="1">SUM(H13:I13)</f>
        <v>0</v>
      </c>
      <c r="K13" s="30">
        <f t="shared" ref="K13:L17" si="2">ROUND(SUM(H13*$C$9),0)</f>
        <v>0</v>
      </c>
      <c r="L13" s="23">
        <f t="shared" si="2"/>
        <v>0</v>
      </c>
      <c r="M13" s="31">
        <f t="shared" ref="M13:M57" si="3">SUM(K13:L13)</f>
        <v>0</v>
      </c>
      <c r="N13" s="30">
        <f t="shared" ref="N13:O17" si="4">ROUND(SUM(K13*$C$9),0)</f>
        <v>0</v>
      </c>
      <c r="O13" s="23">
        <f t="shared" si="4"/>
        <v>0</v>
      </c>
      <c r="P13" s="31">
        <f t="shared" ref="P13:P34" si="5">SUM(N13:O13)</f>
        <v>0</v>
      </c>
      <c r="Q13" s="30">
        <f t="shared" ref="Q13:R17" si="6">ROUND(SUM(N13*$C$9),0)</f>
        <v>0</v>
      </c>
      <c r="R13" s="23">
        <f t="shared" si="6"/>
        <v>0</v>
      </c>
      <c r="S13" s="31">
        <f t="shared" ref="S13:S22" si="7">SUM(Q13:R13)</f>
        <v>0</v>
      </c>
      <c r="T13" s="47">
        <f>SUM(E13,H13,K13,N13,Q13)</f>
        <v>0</v>
      </c>
      <c r="U13" s="21">
        <f t="shared" ref="U13:V64" si="8">SUM(F13,I13,L13,O13,R13)</f>
        <v>0</v>
      </c>
      <c r="V13" s="31">
        <f>SUM(G13,J13,M13,P13,S13)</f>
        <v>0</v>
      </c>
    </row>
    <row r="14" spans="1:22" ht="15" customHeight="1" x14ac:dyDescent="0.2">
      <c r="A14" s="17">
        <v>6000</v>
      </c>
      <c r="B14" s="18" t="s">
        <v>5</v>
      </c>
      <c r="C14" s="28"/>
      <c r="D14" s="34"/>
      <c r="E14" s="30">
        <v>0</v>
      </c>
      <c r="F14" s="23"/>
      <c r="G14" s="31">
        <f t="shared" ref="G14:G64" si="9">SUM(E14:F14)</f>
        <v>0</v>
      </c>
      <c r="H14" s="30">
        <f t="shared" si="0"/>
        <v>0</v>
      </c>
      <c r="I14" s="23">
        <f t="shared" si="0"/>
        <v>0</v>
      </c>
      <c r="J14" s="31">
        <f t="shared" si="1"/>
        <v>0</v>
      </c>
      <c r="K14" s="30">
        <f t="shared" si="2"/>
        <v>0</v>
      </c>
      <c r="L14" s="23">
        <f t="shared" si="2"/>
        <v>0</v>
      </c>
      <c r="M14" s="31">
        <f t="shared" si="3"/>
        <v>0</v>
      </c>
      <c r="N14" s="30">
        <f t="shared" si="4"/>
        <v>0</v>
      </c>
      <c r="O14" s="23">
        <f t="shared" si="4"/>
        <v>0</v>
      </c>
      <c r="P14" s="31">
        <f t="shared" si="5"/>
        <v>0</v>
      </c>
      <c r="Q14" s="30">
        <f t="shared" si="6"/>
        <v>0</v>
      </c>
      <c r="R14" s="23">
        <f t="shared" si="6"/>
        <v>0</v>
      </c>
      <c r="S14" s="31">
        <f t="shared" si="7"/>
        <v>0</v>
      </c>
      <c r="T14" s="47">
        <f t="shared" ref="T14:T63" si="10">SUM(E14,H14,K14,N14,Q14)</f>
        <v>0</v>
      </c>
      <c r="U14" s="21">
        <f t="shared" si="8"/>
        <v>0</v>
      </c>
      <c r="V14" s="31">
        <f t="shared" si="8"/>
        <v>0</v>
      </c>
    </row>
    <row r="15" spans="1:22" ht="15" customHeight="1" x14ac:dyDescent="0.2">
      <c r="A15" s="17">
        <v>6000</v>
      </c>
      <c r="B15" s="18" t="s">
        <v>5</v>
      </c>
      <c r="C15" s="28"/>
      <c r="D15" s="34"/>
      <c r="E15" s="30">
        <v>0</v>
      </c>
      <c r="F15" s="23"/>
      <c r="G15" s="31">
        <f t="shared" si="9"/>
        <v>0</v>
      </c>
      <c r="H15" s="30">
        <f t="shared" si="0"/>
        <v>0</v>
      </c>
      <c r="I15" s="23">
        <f t="shared" si="0"/>
        <v>0</v>
      </c>
      <c r="J15" s="31">
        <f t="shared" si="1"/>
        <v>0</v>
      </c>
      <c r="K15" s="30">
        <f t="shared" si="2"/>
        <v>0</v>
      </c>
      <c r="L15" s="23">
        <f t="shared" si="2"/>
        <v>0</v>
      </c>
      <c r="M15" s="31">
        <f t="shared" si="3"/>
        <v>0</v>
      </c>
      <c r="N15" s="30">
        <f t="shared" si="4"/>
        <v>0</v>
      </c>
      <c r="O15" s="23">
        <f t="shared" si="4"/>
        <v>0</v>
      </c>
      <c r="P15" s="31">
        <f t="shared" si="5"/>
        <v>0</v>
      </c>
      <c r="Q15" s="30">
        <f t="shared" si="6"/>
        <v>0</v>
      </c>
      <c r="R15" s="23">
        <f t="shared" si="6"/>
        <v>0</v>
      </c>
      <c r="S15" s="31">
        <f t="shared" si="7"/>
        <v>0</v>
      </c>
      <c r="T15" s="47">
        <f t="shared" si="10"/>
        <v>0</v>
      </c>
      <c r="U15" s="21">
        <f t="shared" si="8"/>
        <v>0</v>
      </c>
      <c r="V15" s="31">
        <f t="shared" si="8"/>
        <v>0</v>
      </c>
    </row>
    <row r="16" spans="1:22" s="2" customFormat="1" ht="15" customHeight="1" x14ac:dyDescent="0.25">
      <c r="A16" s="17">
        <v>6000</v>
      </c>
      <c r="B16" s="18" t="s">
        <v>33</v>
      </c>
      <c r="C16" s="28"/>
      <c r="D16" s="34"/>
      <c r="E16" s="30">
        <v>0</v>
      </c>
      <c r="F16" s="23"/>
      <c r="G16" s="31">
        <f t="shared" si="9"/>
        <v>0</v>
      </c>
      <c r="H16" s="30">
        <f t="shared" si="0"/>
        <v>0</v>
      </c>
      <c r="I16" s="23">
        <f t="shared" si="0"/>
        <v>0</v>
      </c>
      <c r="J16" s="31">
        <f t="shared" si="1"/>
        <v>0</v>
      </c>
      <c r="K16" s="30">
        <f t="shared" si="2"/>
        <v>0</v>
      </c>
      <c r="L16" s="23">
        <f t="shared" si="2"/>
        <v>0</v>
      </c>
      <c r="M16" s="31">
        <f t="shared" si="3"/>
        <v>0</v>
      </c>
      <c r="N16" s="30">
        <f t="shared" si="4"/>
        <v>0</v>
      </c>
      <c r="O16" s="23">
        <f t="shared" si="4"/>
        <v>0</v>
      </c>
      <c r="P16" s="31">
        <f t="shared" si="5"/>
        <v>0</v>
      </c>
      <c r="Q16" s="30">
        <f t="shared" si="6"/>
        <v>0</v>
      </c>
      <c r="R16" s="23">
        <f t="shared" si="6"/>
        <v>0</v>
      </c>
      <c r="S16" s="31">
        <f t="shared" si="7"/>
        <v>0</v>
      </c>
      <c r="T16" s="47">
        <f t="shared" si="10"/>
        <v>0</v>
      </c>
      <c r="U16" s="21">
        <f t="shared" si="8"/>
        <v>0</v>
      </c>
      <c r="V16" s="31">
        <f t="shared" si="8"/>
        <v>0</v>
      </c>
    </row>
    <row r="17" spans="1:22" ht="15" customHeight="1" x14ac:dyDescent="0.2">
      <c r="A17" s="17">
        <v>6000</v>
      </c>
      <c r="B17" s="18" t="s">
        <v>33</v>
      </c>
      <c r="C17" s="28"/>
      <c r="D17" s="34"/>
      <c r="E17" s="30">
        <v>0</v>
      </c>
      <c r="F17" s="23"/>
      <c r="G17" s="31">
        <f t="shared" si="9"/>
        <v>0</v>
      </c>
      <c r="H17" s="30">
        <f t="shared" si="0"/>
        <v>0</v>
      </c>
      <c r="I17" s="23">
        <f t="shared" si="0"/>
        <v>0</v>
      </c>
      <c r="J17" s="31">
        <f t="shared" si="1"/>
        <v>0</v>
      </c>
      <c r="K17" s="30">
        <f t="shared" si="2"/>
        <v>0</v>
      </c>
      <c r="L17" s="23">
        <f t="shared" si="2"/>
        <v>0</v>
      </c>
      <c r="M17" s="31">
        <f t="shared" si="3"/>
        <v>0</v>
      </c>
      <c r="N17" s="30">
        <f t="shared" si="4"/>
        <v>0</v>
      </c>
      <c r="O17" s="23">
        <f t="shared" si="4"/>
        <v>0</v>
      </c>
      <c r="P17" s="31">
        <f t="shared" si="5"/>
        <v>0</v>
      </c>
      <c r="Q17" s="30">
        <f t="shared" si="6"/>
        <v>0</v>
      </c>
      <c r="R17" s="23">
        <f t="shared" si="6"/>
        <v>0</v>
      </c>
      <c r="S17" s="31">
        <f t="shared" si="7"/>
        <v>0</v>
      </c>
      <c r="T17" s="47">
        <f t="shared" si="10"/>
        <v>0</v>
      </c>
      <c r="U17" s="21">
        <f t="shared" si="8"/>
        <v>0</v>
      </c>
      <c r="V17" s="31">
        <f t="shared" si="8"/>
        <v>0</v>
      </c>
    </row>
    <row r="18" spans="1:22" ht="15.75" customHeight="1" x14ac:dyDescent="0.25">
      <c r="A18" s="24">
        <v>6000</v>
      </c>
      <c r="B18" s="25" t="s">
        <v>37</v>
      </c>
      <c r="C18" s="28"/>
      <c r="D18" s="34"/>
      <c r="E18" s="44">
        <f>ROUND(SUM(E13:E17),0)</f>
        <v>0</v>
      </c>
      <c r="F18" s="27">
        <f>ROUND(SUM(F12:F17),0)</f>
        <v>0</v>
      </c>
      <c r="G18" s="46">
        <f t="shared" si="9"/>
        <v>0</v>
      </c>
      <c r="H18" s="44">
        <f>ROUND(SUM(H12:H17),0)</f>
        <v>0</v>
      </c>
      <c r="I18" s="27">
        <f>ROUND(SUM(I12:I17),0)</f>
        <v>0</v>
      </c>
      <c r="J18" s="46">
        <f t="shared" si="1"/>
        <v>0</v>
      </c>
      <c r="K18" s="44">
        <f>ROUND(SUM(K12:K17),0)</f>
        <v>0</v>
      </c>
      <c r="L18" s="27">
        <f>ROUND(SUM(L12:L17),0)</f>
        <v>0</v>
      </c>
      <c r="M18" s="46">
        <f t="shared" si="3"/>
        <v>0</v>
      </c>
      <c r="N18" s="44">
        <f>ROUND(SUM(N12:N17),0)</f>
        <v>0</v>
      </c>
      <c r="O18" s="27">
        <f>ROUND(SUM(O12:O17),0)</f>
        <v>0</v>
      </c>
      <c r="P18" s="46">
        <f t="shared" si="5"/>
        <v>0</v>
      </c>
      <c r="Q18" s="44">
        <f>ROUND(SUM(Q12:Q17),0)</f>
        <v>0</v>
      </c>
      <c r="R18" s="27">
        <f>ROUND(SUM(R12:R17),0)</f>
        <v>0</v>
      </c>
      <c r="S18" s="46">
        <f t="shared" si="7"/>
        <v>0</v>
      </c>
      <c r="T18" s="44">
        <f t="shared" si="10"/>
        <v>0</v>
      </c>
      <c r="U18" s="27">
        <f t="shared" si="8"/>
        <v>0</v>
      </c>
      <c r="V18" s="46">
        <f t="shared" si="8"/>
        <v>0</v>
      </c>
    </row>
    <row r="19" spans="1:22" ht="15" customHeight="1" x14ac:dyDescent="0.2">
      <c r="A19" s="17">
        <v>6007</v>
      </c>
      <c r="B19" s="18" t="s">
        <v>6</v>
      </c>
      <c r="C19" s="28"/>
      <c r="D19" s="34"/>
      <c r="E19" s="30"/>
      <c r="F19" s="23"/>
      <c r="G19" s="31">
        <f t="shared" si="9"/>
        <v>0</v>
      </c>
      <c r="H19" s="30">
        <f t="shared" ref="H19:I21" si="11">ROUND(SUM(E19*$C$9),0)</f>
        <v>0</v>
      </c>
      <c r="I19" s="23">
        <f t="shared" si="11"/>
        <v>0</v>
      </c>
      <c r="J19" s="31">
        <f t="shared" si="1"/>
        <v>0</v>
      </c>
      <c r="K19" s="30">
        <f t="shared" ref="K19:L21" si="12">ROUND(SUM(H19*$C$9),0)</f>
        <v>0</v>
      </c>
      <c r="L19" s="23">
        <f t="shared" si="12"/>
        <v>0</v>
      </c>
      <c r="M19" s="31">
        <f t="shared" si="3"/>
        <v>0</v>
      </c>
      <c r="N19" s="30">
        <v>0</v>
      </c>
      <c r="O19" s="23">
        <f>ROUND(SUM(L19*$C$9),0)</f>
        <v>0</v>
      </c>
      <c r="P19" s="31">
        <f>SUM(N19:O19)</f>
        <v>0</v>
      </c>
      <c r="Q19" s="30">
        <f>ROUND(SUM(N19*$C$9),0)</f>
        <v>0</v>
      </c>
      <c r="R19" s="23">
        <f t="shared" ref="Q19:R21" si="13">ROUND(SUM(O19*$C$9),0)</f>
        <v>0</v>
      </c>
      <c r="S19" s="31">
        <f t="shared" si="7"/>
        <v>0</v>
      </c>
      <c r="T19" s="47">
        <f t="shared" si="10"/>
        <v>0</v>
      </c>
      <c r="U19" s="21">
        <f t="shared" si="8"/>
        <v>0</v>
      </c>
      <c r="V19" s="31">
        <f t="shared" si="8"/>
        <v>0</v>
      </c>
    </row>
    <row r="20" spans="1:22" ht="15" customHeight="1" x14ac:dyDescent="0.2">
      <c r="A20" s="17">
        <v>6007</v>
      </c>
      <c r="B20" s="18" t="s">
        <v>7</v>
      </c>
      <c r="C20" s="28"/>
      <c r="D20" s="34"/>
      <c r="E20" s="30"/>
      <c r="F20" s="23"/>
      <c r="G20" s="31">
        <f t="shared" si="9"/>
        <v>0</v>
      </c>
      <c r="H20" s="30">
        <f t="shared" si="11"/>
        <v>0</v>
      </c>
      <c r="I20" s="23">
        <f t="shared" si="11"/>
        <v>0</v>
      </c>
      <c r="J20" s="31">
        <f t="shared" si="1"/>
        <v>0</v>
      </c>
      <c r="K20" s="30">
        <f t="shared" si="12"/>
        <v>0</v>
      </c>
      <c r="L20" s="23">
        <f t="shared" si="12"/>
        <v>0</v>
      </c>
      <c r="M20" s="31">
        <f t="shared" si="3"/>
        <v>0</v>
      </c>
      <c r="N20" s="30">
        <f>ROUND(SUM(K20*$C$9),0)</f>
        <v>0</v>
      </c>
      <c r="O20" s="23">
        <f>ROUND(SUM(L20*$C$9),0)</f>
        <v>0</v>
      </c>
      <c r="P20" s="31">
        <f t="shared" si="5"/>
        <v>0</v>
      </c>
      <c r="Q20" s="30">
        <f t="shared" si="13"/>
        <v>0</v>
      </c>
      <c r="R20" s="23">
        <f t="shared" si="13"/>
        <v>0</v>
      </c>
      <c r="S20" s="31">
        <f t="shared" si="7"/>
        <v>0</v>
      </c>
      <c r="T20" s="47">
        <f t="shared" si="10"/>
        <v>0</v>
      </c>
      <c r="U20" s="21">
        <f t="shared" si="8"/>
        <v>0</v>
      </c>
      <c r="V20" s="31">
        <f t="shared" si="8"/>
        <v>0</v>
      </c>
    </row>
    <row r="21" spans="1:22" ht="15" customHeight="1" x14ac:dyDescent="0.2">
      <c r="A21" s="17">
        <v>6007</v>
      </c>
      <c r="B21" s="18" t="s">
        <v>7</v>
      </c>
      <c r="C21" s="28"/>
      <c r="D21" s="34"/>
      <c r="E21" s="30"/>
      <c r="F21" s="23"/>
      <c r="G21" s="31">
        <f t="shared" si="9"/>
        <v>0</v>
      </c>
      <c r="H21" s="30">
        <f t="shared" si="11"/>
        <v>0</v>
      </c>
      <c r="I21" s="23">
        <f t="shared" si="11"/>
        <v>0</v>
      </c>
      <c r="J21" s="31">
        <f t="shared" si="1"/>
        <v>0</v>
      </c>
      <c r="K21" s="30">
        <f t="shared" si="12"/>
        <v>0</v>
      </c>
      <c r="L21" s="23">
        <f t="shared" si="12"/>
        <v>0</v>
      </c>
      <c r="M21" s="31">
        <f t="shared" si="3"/>
        <v>0</v>
      </c>
      <c r="N21" s="30">
        <f>ROUND(SUM(K21*$C$9),0)</f>
        <v>0</v>
      </c>
      <c r="O21" s="23">
        <f>ROUND(SUM(L21*$C$9),0)</f>
        <v>0</v>
      </c>
      <c r="P21" s="31">
        <f t="shared" si="5"/>
        <v>0</v>
      </c>
      <c r="Q21" s="30">
        <f t="shared" si="13"/>
        <v>0</v>
      </c>
      <c r="R21" s="23">
        <f t="shared" si="13"/>
        <v>0</v>
      </c>
      <c r="S21" s="31">
        <f t="shared" si="7"/>
        <v>0</v>
      </c>
      <c r="T21" s="47">
        <f t="shared" si="10"/>
        <v>0</v>
      </c>
      <c r="U21" s="21">
        <f t="shared" si="8"/>
        <v>0</v>
      </c>
      <c r="V21" s="31">
        <f t="shared" si="8"/>
        <v>0</v>
      </c>
    </row>
    <row r="22" spans="1:22" ht="15.75" customHeight="1" x14ac:dyDescent="0.25">
      <c r="A22" s="24">
        <v>6007</v>
      </c>
      <c r="B22" s="25" t="s">
        <v>34</v>
      </c>
      <c r="C22" s="28"/>
      <c r="D22" s="34"/>
      <c r="E22" s="44">
        <f>ROUND(SUM(E19:E21),0)</f>
        <v>0</v>
      </c>
      <c r="F22" s="27">
        <f>ROUND(SUM(F19:F21),0)</f>
        <v>0</v>
      </c>
      <c r="G22" s="46">
        <f t="shared" si="9"/>
        <v>0</v>
      </c>
      <c r="H22" s="44">
        <f>ROUND(SUM(H19:H21),0)</f>
        <v>0</v>
      </c>
      <c r="I22" s="27">
        <f>ROUND(SUM(I19:I21),0)</f>
        <v>0</v>
      </c>
      <c r="J22" s="46">
        <f t="shared" si="1"/>
        <v>0</v>
      </c>
      <c r="K22" s="44">
        <f>ROUND(SUM(K19:K21),0)</f>
        <v>0</v>
      </c>
      <c r="L22" s="27">
        <f>ROUND(SUM(L19:L21),0)</f>
        <v>0</v>
      </c>
      <c r="M22" s="46">
        <f t="shared" si="3"/>
        <v>0</v>
      </c>
      <c r="N22" s="44">
        <f>ROUND(SUM(N19:N21),0)</f>
        <v>0</v>
      </c>
      <c r="O22" s="27">
        <f>ROUND(SUM(O19:O21),0)</f>
        <v>0</v>
      </c>
      <c r="P22" s="46">
        <f t="shared" si="5"/>
        <v>0</v>
      </c>
      <c r="Q22" s="44">
        <f>ROUND(SUM(Q19:Q21),0)</f>
        <v>0</v>
      </c>
      <c r="R22" s="27">
        <f>ROUND(SUM(R19:R21),0)</f>
        <v>0</v>
      </c>
      <c r="S22" s="46">
        <f t="shared" si="7"/>
        <v>0</v>
      </c>
      <c r="T22" s="44">
        <f t="shared" si="10"/>
        <v>0</v>
      </c>
      <c r="U22" s="27">
        <f t="shared" si="8"/>
        <v>0</v>
      </c>
      <c r="V22" s="46">
        <f t="shared" si="8"/>
        <v>0</v>
      </c>
    </row>
    <row r="23" spans="1:22" ht="15.75" customHeight="1" x14ac:dyDescent="0.25">
      <c r="A23" s="24">
        <v>6035</v>
      </c>
      <c r="B23" s="25" t="s">
        <v>65</v>
      </c>
      <c r="C23" s="63"/>
      <c r="D23" s="64"/>
      <c r="E23" s="30"/>
      <c r="F23" s="23"/>
      <c r="G23" s="31">
        <f>SUM(E23:F23)</f>
        <v>0</v>
      </c>
      <c r="H23" s="30">
        <f t="shared" ref="H23:I26" si="14">ROUND(SUM(E23*$C$9),0)</f>
        <v>0</v>
      </c>
      <c r="I23" s="23">
        <f t="shared" si="14"/>
        <v>0</v>
      </c>
      <c r="J23" s="31">
        <f>SUM(H23:I23)</f>
        <v>0</v>
      </c>
      <c r="K23" s="30">
        <f t="shared" ref="K23:L26" si="15">ROUND(SUM(H23*$C$9),0)</f>
        <v>0</v>
      </c>
      <c r="L23" s="23">
        <f t="shared" si="15"/>
        <v>0</v>
      </c>
      <c r="M23" s="31">
        <f>SUM(K23:L23)</f>
        <v>0</v>
      </c>
      <c r="N23" s="30">
        <f>ROUND(SUM(K23*$C$9),0)</f>
        <v>0</v>
      </c>
      <c r="O23" s="23">
        <f>ROUND(SUM(L23*$C$9),0)</f>
        <v>0</v>
      </c>
      <c r="P23" s="31">
        <f>SUM(N23:O23)</f>
        <v>0</v>
      </c>
      <c r="Q23" s="30">
        <f t="shared" ref="Q23:R27" si="16">ROUND(SUM(N23*$C$9),0)</f>
        <v>0</v>
      </c>
      <c r="R23" s="23">
        <f t="shared" si="16"/>
        <v>0</v>
      </c>
      <c r="S23" s="31">
        <f>SUM(Q23:R23)</f>
        <v>0</v>
      </c>
      <c r="T23" s="47">
        <f>SUM(E23,H23,K23,N23,Q23)</f>
        <v>0</v>
      </c>
      <c r="U23" s="27"/>
      <c r="V23" s="46"/>
    </row>
    <row r="24" spans="1:22" s="60" customFormat="1" ht="20.25" customHeight="1" x14ac:dyDescent="0.2">
      <c r="A24" s="53">
        <v>6008</v>
      </c>
      <c r="B24" s="54" t="s">
        <v>64</v>
      </c>
      <c r="C24" s="89"/>
      <c r="D24" s="90"/>
      <c r="E24" s="55"/>
      <c r="F24" s="56"/>
      <c r="G24" s="57">
        <f t="shared" si="9"/>
        <v>0</v>
      </c>
      <c r="H24" s="55">
        <f t="shared" si="14"/>
        <v>0</v>
      </c>
      <c r="I24" s="56">
        <f t="shared" si="14"/>
        <v>0</v>
      </c>
      <c r="J24" s="57">
        <f t="shared" si="1"/>
        <v>0</v>
      </c>
      <c r="K24" s="55">
        <f t="shared" si="15"/>
        <v>0</v>
      </c>
      <c r="L24" s="56">
        <f t="shared" si="15"/>
        <v>0</v>
      </c>
      <c r="M24" s="57">
        <f t="shared" si="3"/>
        <v>0</v>
      </c>
      <c r="N24" s="30">
        <f t="shared" ref="N24:O26" si="17">ROUND(SUM(K24*$C$9),0)</f>
        <v>0</v>
      </c>
      <c r="O24" s="23">
        <f t="shared" si="17"/>
        <v>0</v>
      </c>
      <c r="P24" s="31">
        <f>SUM(N24:O24)</f>
        <v>0</v>
      </c>
      <c r="Q24" s="30">
        <f t="shared" si="16"/>
        <v>0</v>
      </c>
      <c r="R24" s="56">
        <f t="shared" si="16"/>
        <v>0</v>
      </c>
      <c r="S24" s="57">
        <f t="shared" ref="S24:S34" si="18">SUM(Q24:R24)</f>
        <v>0</v>
      </c>
      <c r="T24" s="58">
        <f t="shared" si="10"/>
        <v>0</v>
      </c>
      <c r="U24" s="59">
        <f t="shared" si="8"/>
        <v>0</v>
      </c>
      <c r="V24" s="57">
        <f t="shared" si="8"/>
        <v>0</v>
      </c>
    </row>
    <row r="25" spans="1:22" s="2" customFormat="1" ht="15.75" customHeight="1" x14ac:dyDescent="0.25">
      <c r="A25" s="24">
        <v>6020</v>
      </c>
      <c r="B25" s="25" t="s">
        <v>60</v>
      </c>
      <c r="C25" s="28"/>
      <c r="D25" s="34"/>
      <c r="E25" s="45"/>
      <c r="F25" s="26"/>
      <c r="G25" s="46">
        <f t="shared" si="9"/>
        <v>0</v>
      </c>
      <c r="H25" s="45">
        <f t="shared" si="14"/>
        <v>0</v>
      </c>
      <c r="I25" s="26">
        <f t="shared" si="14"/>
        <v>0</v>
      </c>
      <c r="J25" s="46">
        <f t="shared" si="1"/>
        <v>0</v>
      </c>
      <c r="K25" s="45">
        <f t="shared" si="15"/>
        <v>0</v>
      </c>
      <c r="L25" s="26">
        <f t="shared" si="15"/>
        <v>0</v>
      </c>
      <c r="M25" s="46">
        <f t="shared" si="3"/>
        <v>0</v>
      </c>
      <c r="N25" s="30">
        <f t="shared" si="17"/>
        <v>0</v>
      </c>
      <c r="O25" s="23">
        <f t="shared" si="17"/>
        <v>0</v>
      </c>
      <c r="P25" s="31">
        <f>SUM(N25:O25)</f>
        <v>0</v>
      </c>
      <c r="Q25" s="30">
        <f t="shared" si="16"/>
        <v>0</v>
      </c>
      <c r="R25" s="26">
        <f t="shared" si="16"/>
        <v>0</v>
      </c>
      <c r="S25" s="46">
        <f t="shared" si="18"/>
        <v>0</v>
      </c>
      <c r="T25" s="44">
        <f t="shared" si="10"/>
        <v>0</v>
      </c>
      <c r="U25" s="27">
        <f t="shared" si="8"/>
        <v>0</v>
      </c>
      <c r="V25" s="46">
        <f t="shared" si="8"/>
        <v>0</v>
      </c>
    </row>
    <row r="26" spans="1:22" s="60" customFormat="1" ht="19.5" customHeight="1" x14ac:dyDescent="0.25">
      <c r="A26" s="53">
        <v>6050</v>
      </c>
      <c r="B26" s="54" t="s">
        <v>68</v>
      </c>
      <c r="C26" s="89"/>
      <c r="D26" s="90"/>
      <c r="E26" s="55"/>
      <c r="F26" s="56"/>
      <c r="G26" s="57"/>
      <c r="H26" s="45">
        <f t="shared" si="14"/>
        <v>0</v>
      </c>
      <c r="I26" s="26">
        <f t="shared" si="14"/>
        <v>0</v>
      </c>
      <c r="J26" s="46">
        <f t="shared" si="1"/>
        <v>0</v>
      </c>
      <c r="K26" s="45">
        <f t="shared" si="15"/>
        <v>0</v>
      </c>
      <c r="L26" s="26">
        <f t="shared" si="15"/>
        <v>0</v>
      </c>
      <c r="M26" s="46">
        <f t="shared" si="3"/>
        <v>0</v>
      </c>
      <c r="N26" s="30">
        <f t="shared" si="17"/>
        <v>0</v>
      </c>
      <c r="O26" s="23">
        <f t="shared" si="17"/>
        <v>0</v>
      </c>
      <c r="P26" s="31">
        <f>SUM(N26:O26)</f>
        <v>0</v>
      </c>
      <c r="Q26" s="30">
        <f t="shared" si="16"/>
        <v>0</v>
      </c>
      <c r="R26" s="56">
        <f t="shared" si="16"/>
        <v>0</v>
      </c>
      <c r="S26" s="57">
        <f t="shared" si="18"/>
        <v>0</v>
      </c>
      <c r="T26" s="58">
        <f t="shared" si="10"/>
        <v>0</v>
      </c>
      <c r="U26" s="59">
        <f t="shared" si="8"/>
        <v>0</v>
      </c>
      <c r="V26" s="57">
        <f t="shared" si="8"/>
        <v>0</v>
      </c>
    </row>
    <row r="27" spans="1:22" ht="15" customHeight="1" x14ac:dyDescent="0.2">
      <c r="A27" s="17">
        <v>6024</v>
      </c>
      <c r="B27" s="18" t="s">
        <v>70</v>
      </c>
      <c r="C27" s="28"/>
      <c r="D27" s="34"/>
      <c r="E27" s="30"/>
      <c r="F27" s="23"/>
      <c r="G27" s="31">
        <f t="shared" si="9"/>
        <v>0</v>
      </c>
      <c r="H27" s="30">
        <f>ROUND(SUM(E27*$C$9),0)</f>
        <v>0</v>
      </c>
      <c r="I27" s="23">
        <f>ROUND(SUM(F27*$C$9),0)</f>
        <v>0</v>
      </c>
      <c r="J27" s="31">
        <f t="shared" si="1"/>
        <v>0</v>
      </c>
      <c r="K27" s="30">
        <f>ROUND(SUM(H27*$C$9),0)</f>
        <v>0</v>
      </c>
      <c r="L27" s="23">
        <f>ROUND(SUM(I27*$C$9),0)</f>
        <v>0</v>
      </c>
      <c r="M27" s="31">
        <f>SUM(K27:L27)</f>
        <v>0</v>
      </c>
      <c r="N27" s="30">
        <v>0</v>
      </c>
      <c r="O27" s="23">
        <f>ROUND(SUM(L27*$C$9),0)</f>
        <v>0</v>
      </c>
      <c r="P27" s="31">
        <f>SUM(N27:O27)</f>
        <v>0</v>
      </c>
      <c r="Q27" s="30">
        <f t="shared" si="16"/>
        <v>0</v>
      </c>
      <c r="R27" s="23">
        <f t="shared" si="16"/>
        <v>0</v>
      </c>
      <c r="S27" s="31">
        <f t="shared" si="18"/>
        <v>0</v>
      </c>
      <c r="T27" s="47">
        <f t="shared" si="10"/>
        <v>0</v>
      </c>
      <c r="U27" s="21">
        <f t="shared" si="8"/>
        <v>0</v>
      </c>
      <c r="V27" s="31">
        <f t="shared" si="8"/>
        <v>0</v>
      </c>
    </row>
    <row r="28" spans="1:22" ht="15" customHeight="1" x14ac:dyDescent="0.2">
      <c r="A28" s="17">
        <v>6024</v>
      </c>
      <c r="B28" s="18" t="s">
        <v>71</v>
      </c>
      <c r="C28" s="28"/>
      <c r="D28" s="34"/>
      <c r="E28" s="30"/>
      <c r="F28" s="23"/>
      <c r="G28" s="31"/>
      <c r="H28" s="30"/>
      <c r="I28" s="23"/>
      <c r="J28" s="31"/>
      <c r="K28" s="30"/>
      <c r="L28" s="66"/>
      <c r="M28" s="67"/>
      <c r="N28" s="30"/>
      <c r="O28" s="23"/>
      <c r="P28" s="31"/>
      <c r="Q28" s="30"/>
      <c r="R28" s="23"/>
      <c r="S28" s="31"/>
      <c r="T28" s="47"/>
      <c r="U28" s="21"/>
      <c r="V28" s="31"/>
    </row>
    <row r="29" spans="1:22" ht="15.75" customHeight="1" x14ac:dyDescent="0.25">
      <c r="A29" s="24">
        <v>6024</v>
      </c>
      <c r="B29" s="25" t="s">
        <v>41</v>
      </c>
      <c r="C29" s="28"/>
      <c r="D29" s="61"/>
      <c r="E29" s="44">
        <f>ROUND(SUM(E24:E28),0)</f>
        <v>0</v>
      </c>
      <c r="F29" s="27">
        <f>SUM(F27:F27)</f>
        <v>0</v>
      </c>
      <c r="G29" s="46"/>
      <c r="H29" s="44">
        <f>SUM(H27:H27)</f>
        <v>0</v>
      </c>
      <c r="I29" s="27">
        <f>SUM(I27:I27)</f>
        <v>0</v>
      </c>
      <c r="J29" s="31">
        <f t="shared" si="1"/>
        <v>0</v>
      </c>
      <c r="K29" s="44">
        <f>SUM(K27:K27)</f>
        <v>0</v>
      </c>
      <c r="L29" s="44">
        <f>SUM(L27:L27)</f>
        <v>0</v>
      </c>
      <c r="M29" s="44">
        <f>SUM(M27:M27)</f>
        <v>0</v>
      </c>
      <c r="N29" s="44">
        <f>SUM(N27:N27)</f>
        <v>0</v>
      </c>
      <c r="O29" s="27">
        <f>SUM(O27:O27)</f>
        <v>0</v>
      </c>
      <c r="P29" s="31">
        <f t="shared" si="5"/>
        <v>0</v>
      </c>
      <c r="Q29" s="44">
        <f>SUM(Q27:Q27)</f>
        <v>0</v>
      </c>
      <c r="R29" s="27">
        <f>SUM(R27:R27)</f>
        <v>0</v>
      </c>
      <c r="S29" s="31">
        <f t="shared" si="18"/>
        <v>0</v>
      </c>
      <c r="T29" s="44">
        <f t="shared" si="10"/>
        <v>0</v>
      </c>
      <c r="U29" s="27">
        <f t="shared" si="8"/>
        <v>0</v>
      </c>
      <c r="V29" s="31">
        <f t="shared" si="8"/>
        <v>0</v>
      </c>
    </row>
    <row r="30" spans="1:22" ht="15" customHeight="1" x14ac:dyDescent="0.25">
      <c r="A30" s="17">
        <v>6195</v>
      </c>
      <c r="B30" s="18" t="s">
        <v>62</v>
      </c>
      <c r="C30" s="28"/>
      <c r="D30" s="65">
        <v>0.26400000000000001</v>
      </c>
      <c r="E30" s="47">
        <f>ROUND($D$30*SUM(E18,E24, E25,E23),0)</f>
        <v>0</v>
      </c>
      <c r="F30" s="21">
        <f>ROUND($D$30*SUM(F18,F24),0)</f>
        <v>0</v>
      </c>
      <c r="G30" s="31">
        <f t="shared" si="9"/>
        <v>0</v>
      </c>
      <c r="H30" s="47">
        <f>ROUND($D$30*SUM(H18,H24, H25,H23),0)</f>
        <v>0</v>
      </c>
      <c r="I30" s="47">
        <f>ROUND($D$30*SUM(I18,I24, I25),0)</f>
        <v>0</v>
      </c>
      <c r="J30" s="47">
        <f>ROUND($D$30*SUM(J18,J24, J25),0)</f>
        <v>0</v>
      </c>
      <c r="K30" s="47">
        <f>ROUND($D$30*SUM(K18,K24, K25,K23),0)</f>
        <v>0</v>
      </c>
      <c r="L30" s="21">
        <f>ROUND($D$30*SUM(L18,L24),0)</f>
        <v>0</v>
      </c>
      <c r="M30" s="31">
        <f t="shared" si="3"/>
        <v>0</v>
      </c>
      <c r="N30" s="47">
        <f>ROUND($D$30*SUM(N18,N24, N25,N23),0)</f>
        <v>0</v>
      </c>
      <c r="O30" s="21">
        <f>ROUND($D$30*SUM(O18,O24),0)</f>
        <v>0</v>
      </c>
      <c r="P30" s="31">
        <f t="shared" si="5"/>
        <v>0</v>
      </c>
      <c r="Q30" s="47">
        <f>ROUND($D$30*SUM(Q18,Q24, Q25,Q23),0)</f>
        <v>0</v>
      </c>
      <c r="R30" s="21">
        <f>ROUND($D$30*SUM(R18,R24),0)</f>
        <v>0</v>
      </c>
      <c r="S30" s="31">
        <f t="shared" si="18"/>
        <v>0</v>
      </c>
      <c r="T30" s="47">
        <f t="shared" si="10"/>
        <v>0</v>
      </c>
      <c r="U30" s="21">
        <f t="shared" si="8"/>
        <v>0</v>
      </c>
      <c r="V30" s="31">
        <f t="shared" si="8"/>
        <v>0</v>
      </c>
    </row>
    <row r="31" spans="1:22" ht="15" customHeight="1" x14ac:dyDescent="0.25">
      <c r="A31" s="17">
        <v>6195</v>
      </c>
      <c r="B31" s="18" t="s">
        <v>40</v>
      </c>
      <c r="C31" s="28"/>
      <c r="D31" s="65">
        <v>0.26400000000000001</v>
      </c>
      <c r="E31" s="47">
        <f>ROUND($D$31*E22,0)</f>
        <v>0</v>
      </c>
      <c r="F31" s="21">
        <f>ROUND($D$31*F22,0)</f>
        <v>0</v>
      </c>
      <c r="G31" s="31">
        <f t="shared" si="9"/>
        <v>0</v>
      </c>
      <c r="H31" s="47">
        <f>ROUND($D$31*H22,0)</f>
        <v>0</v>
      </c>
      <c r="I31" s="21">
        <f>ROUND($D$31*I22,0)</f>
        <v>0</v>
      </c>
      <c r="J31" s="31">
        <f t="shared" si="1"/>
        <v>0</v>
      </c>
      <c r="K31" s="47">
        <f>ROUND($D$31*K22,0)</f>
        <v>0</v>
      </c>
      <c r="L31" s="21">
        <f>ROUND($D$31*L22,0)</f>
        <v>0</v>
      </c>
      <c r="M31" s="31">
        <f t="shared" si="3"/>
        <v>0</v>
      </c>
      <c r="N31" s="47">
        <f>ROUND($D$31*N22,0)</f>
        <v>0</v>
      </c>
      <c r="O31" s="21">
        <f>ROUND($D$31*O22,0)</f>
        <v>0</v>
      </c>
      <c r="P31" s="31">
        <f t="shared" si="5"/>
        <v>0</v>
      </c>
      <c r="Q31" s="47">
        <f>ROUND($D$31*Q22,0)</f>
        <v>0</v>
      </c>
      <c r="R31" s="21">
        <f>ROUND($D$31*R22,0)</f>
        <v>0</v>
      </c>
      <c r="S31" s="31">
        <f t="shared" si="18"/>
        <v>0</v>
      </c>
      <c r="T31" s="47">
        <f t="shared" si="10"/>
        <v>0</v>
      </c>
      <c r="U31" s="21">
        <f t="shared" si="8"/>
        <v>0</v>
      </c>
      <c r="V31" s="31">
        <f>SUM(G31,J31,M31,P31,S31)</f>
        <v>0</v>
      </c>
    </row>
    <row r="32" spans="1:22" ht="15" customHeight="1" x14ac:dyDescent="0.25">
      <c r="A32" s="17">
        <v>6195</v>
      </c>
      <c r="B32" s="18" t="s">
        <v>63</v>
      </c>
      <c r="C32" s="28"/>
      <c r="D32" s="65">
        <v>7.0000000000000001E-3</v>
      </c>
      <c r="E32" s="47">
        <f>ROUND($D$32*(E29+E26),0)</f>
        <v>0</v>
      </c>
      <c r="F32" s="21">
        <f>ROUND($D$32*F25,0)</f>
        <v>0</v>
      </c>
      <c r="G32" s="31">
        <f t="shared" si="9"/>
        <v>0</v>
      </c>
      <c r="H32" s="47">
        <f t="shared" ref="H32:Q32" si="19">ROUND($D$32*(H29+H26),0)</f>
        <v>0</v>
      </c>
      <c r="I32" s="47">
        <f t="shared" si="19"/>
        <v>0</v>
      </c>
      <c r="J32" s="47">
        <f t="shared" si="19"/>
        <v>0</v>
      </c>
      <c r="K32" s="47">
        <f t="shared" si="19"/>
        <v>0</v>
      </c>
      <c r="L32" s="47">
        <f t="shared" si="19"/>
        <v>0</v>
      </c>
      <c r="M32" s="47">
        <f t="shared" si="19"/>
        <v>0</v>
      </c>
      <c r="N32" s="47">
        <f t="shared" si="19"/>
        <v>0</v>
      </c>
      <c r="O32" s="47">
        <f t="shared" si="19"/>
        <v>0</v>
      </c>
      <c r="P32" s="47">
        <f t="shared" si="19"/>
        <v>0</v>
      </c>
      <c r="Q32" s="47">
        <f t="shared" si="19"/>
        <v>0</v>
      </c>
      <c r="R32" s="21">
        <f>ROUND($D$32*R25,0)</f>
        <v>0</v>
      </c>
      <c r="S32" s="31">
        <f t="shared" si="18"/>
        <v>0</v>
      </c>
      <c r="T32" s="47">
        <f t="shared" si="10"/>
        <v>0</v>
      </c>
      <c r="U32" s="21">
        <f t="shared" si="8"/>
        <v>0</v>
      </c>
      <c r="V32" s="31">
        <f t="shared" si="8"/>
        <v>0</v>
      </c>
    </row>
    <row r="33" spans="1:22" s="2" customFormat="1" ht="15.75" customHeight="1" x14ac:dyDescent="0.25">
      <c r="A33" s="24">
        <v>6195</v>
      </c>
      <c r="B33" s="25" t="s">
        <v>8</v>
      </c>
      <c r="C33" s="29"/>
      <c r="D33" s="35"/>
      <c r="E33" s="44">
        <f>ROUND(SUM(E30:E32),0)</f>
        <v>0</v>
      </c>
      <c r="F33" s="27">
        <f>ROUND(SUM(F30:F32),0)</f>
        <v>0</v>
      </c>
      <c r="G33" s="46">
        <f t="shared" si="9"/>
        <v>0</v>
      </c>
      <c r="H33" s="44">
        <f>ROUND(SUM(H30:H32),0)</f>
        <v>0</v>
      </c>
      <c r="I33" s="27">
        <f>ROUND(SUM(I30:I32),0)</f>
        <v>0</v>
      </c>
      <c r="J33" s="46">
        <f t="shared" si="1"/>
        <v>0</v>
      </c>
      <c r="K33" s="44">
        <f>ROUND(SUM(K30:K32),0)</f>
        <v>0</v>
      </c>
      <c r="L33" s="27">
        <f>ROUND(SUM(L30:L32),0)</f>
        <v>0</v>
      </c>
      <c r="M33" s="46">
        <f t="shared" si="3"/>
        <v>0</v>
      </c>
      <c r="N33" s="44">
        <f>ROUND(SUM(N30:N32),0)</f>
        <v>0</v>
      </c>
      <c r="O33" s="27">
        <f>ROUND(SUM(O30:O32),0)</f>
        <v>0</v>
      </c>
      <c r="P33" s="46">
        <f t="shared" si="5"/>
        <v>0</v>
      </c>
      <c r="Q33" s="44">
        <f>ROUND(SUM(Q30:Q32),0)</f>
        <v>0</v>
      </c>
      <c r="R33" s="27">
        <f>ROUND(SUM(R30:R32),0)</f>
        <v>0</v>
      </c>
      <c r="S33" s="46">
        <f t="shared" si="18"/>
        <v>0</v>
      </c>
      <c r="T33" s="44">
        <f>ROUND(SUM(T30:T32),0)</f>
        <v>0</v>
      </c>
      <c r="U33" s="27">
        <f t="shared" si="8"/>
        <v>0</v>
      </c>
      <c r="V33" s="46">
        <f t="shared" si="8"/>
        <v>0</v>
      </c>
    </row>
    <row r="34" spans="1:22" s="2" customFormat="1" ht="15.75" customHeight="1" x14ac:dyDescent="0.25">
      <c r="A34" s="24"/>
      <c r="B34" s="25" t="s">
        <v>29</v>
      </c>
      <c r="C34" s="25"/>
      <c r="D34" s="36"/>
      <c r="E34" s="44">
        <f>SUM(E18,E22:E27,E33)</f>
        <v>0</v>
      </c>
      <c r="F34" s="27">
        <f>SUM(F18,F22:F27,F33)</f>
        <v>0</v>
      </c>
      <c r="G34" s="46">
        <f t="shared" si="9"/>
        <v>0</v>
      </c>
      <c r="H34" s="44">
        <f>SUM(H18,H22:H27,H33)</f>
        <v>0</v>
      </c>
      <c r="I34" s="27">
        <f>SUM(I18,I22:I27,I33)</f>
        <v>0</v>
      </c>
      <c r="J34" s="46">
        <f t="shared" si="1"/>
        <v>0</v>
      </c>
      <c r="K34" s="44">
        <f>SUM(K18,K22:K27,K33)</f>
        <v>0</v>
      </c>
      <c r="L34" s="27">
        <f>SUM(L18,L22:L27,L33)</f>
        <v>0</v>
      </c>
      <c r="M34" s="46">
        <f t="shared" si="3"/>
        <v>0</v>
      </c>
      <c r="N34" s="44">
        <f>SUM(N18,N22:N27,N33)</f>
        <v>0</v>
      </c>
      <c r="O34" s="27">
        <f>SUM(O18,O22:O27,O33)</f>
        <v>0</v>
      </c>
      <c r="P34" s="46">
        <f t="shared" si="5"/>
        <v>0</v>
      </c>
      <c r="Q34" s="44">
        <f>SUM(Q18,Q22:Q27,Q33)</f>
        <v>0</v>
      </c>
      <c r="R34" s="27">
        <f>SUM(R18,R22:R27,R33)</f>
        <v>0</v>
      </c>
      <c r="S34" s="46">
        <f t="shared" si="18"/>
        <v>0</v>
      </c>
      <c r="T34" s="44">
        <f>SUM(E34,H34,K34,N34,Q34)</f>
        <v>0</v>
      </c>
      <c r="U34" s="27">
        <f t="shared" si="8"/>
        <v>0</v>
      </c>
      <c r="V34" s="46">
        <f t="shared" si="8"/>
        <v>0</v>
      </c>
    </row>
    <row r="35" spans="1:22" s="2" customFormat="1" ht="15" customHeight="1" x14ac:dyDescent="0.25">
      <c r="A35" s="24"/>
      <c r="B35" s="25"/>
      <c r="C35" s="25"/>
      <c r="D35" s="36"/>
      <c r="E35" s="44"/>
      <c r="F35" s="27"/>
      <c r="G35" s="46"/>
      <c r="H35" s="44"/>
      <c r="I35" s="27"/>
      <c r="J35" s="46"/>
      <c r="K35" s="44"/>
      <c r="L35" s="27"/>
      <c r="M35" s="46"/>
      <c r="N35" s="44"/>
      <c r="O35" s="27"/>
      <c r="P35" s="46"/>
      <c r="Q35" s="44"/>
      <c r="R35" s="27"/>
      <c r="S35" s="46"/>
      <c r="T35" s="44"/>
      <c r="U35" s="27"/>
      <c r="V35" s="46"/>
    </row>
    <row r="36" spans="1:22" ht="15" customHeight="1" x14ac:dyDescent="0.2">
      <c r="A36" s="20" t="s">
        <v>9</v>
      </c>
      <c r="B36" s="18" t="s">
        <v>30</v>
      </c>
      <c r="C36" s="18"/>
      <c r="D36" s="37"/>
      <c r="E36" s="47"/>
      <c r="F36" s="21"/>
      <c r="G36" s="31"/>
      <c r="H36" s="47"/>
      <c r="I36" s="21"/>
      <c r="J36" s="31"/>
      <c r="K36" s="47"/>
      <c r="L36" s="21"/>
      <c r="M36" s="31"/>
      <c r="N36" s="47"/>
      <c r="O36" s="21"/>
      <c r="P36" s="31"/>
      <c r="Q36" s="47"/>
      <c r="R36" s="21"/>
      <c r="S36" s="31"/>
      <c r="T36" s="47"/>
      <c r="U36" s="21"/>
      <c r="V36" s="31"/>
    </row>
    <row r="37" spans="1:22" ht="15.75" customHeight="1" x14ac:dyDescent="0.25">
      <c r="A37" s="24">
        <v>6200</v>
      </c>
      <c r="B37" s="25" t="s">
        <v>11</v>
      </c>
      <c r="C37" s="28"/>
      <c r="D37" s="38"/>
      <c r="E37" s="45"/>
      <c r="F37" s="26"/>
      <c r="G37" s="46">
        <f t="shared" si="9"/>
        <v>0</v>
      </c>
      <c r="H37" s="45"/>
      <c r="I37" s="26"/>
      <c r="J37" s="46">
        <f t="shared" si="1"/>
        <v>0</v>
      </c>
      <c r="K37" s="45"/>
      <c r="L37" s="26"/>
      <c r="M37" s="46">
        <f t="shared" si="3"/>
        <v>0</v>
      </c>
      <c r="N37" s="45"/>
      <c r="O37" s="26"/>
      <c r="P37" s="46">
        <f t="shared" ref="P37:P57" si="20">SUM(N37:O37)</f>
        <v>0</v>
      </c>
      <c r="Q37" s="45"/>
      <c r="R37" s="26"/>
      <c r="S37" s="46">
        <f t="shared" ref="S37:S58" si="21">SUM(Q37:R37)</f>
        <v>0</v>
      </c>
      <c r="T37" s="44">
        <f t="shared" si="10"/>
        <v>0</v>
      </c>
      <c r="U37" s="27">
        <f t="shared" si="8"/>
        <v>0</v>
      </c>
      <c r="V37" s="46">
        <f t="shared" si="8"/>
        <v>0</v>
      </c>
    </row>
    <row r="38" spans="1:22" ht="15.75" customHeight="1" x14ac:dyDescent="0.25">
      <c r="A38" s="24">
        <v>6235</v>
      </c>
      <c r="B38" s="25" t="s">
        <v>11</v>
      </c>
      <c r="C38" s="28"/>
      <c r="D38" s="38"/>
      <c r="E38" s="45"/>
      <c r="F38" s="26"/>
      <c r="G38" s="46"/>
      <c r="H38" s="45"/>
      <c r="I38" s="26"/>
      <c r="J38" s="46"/>
      <c r="K38" s="45"/>
      <c r="L38" s="26"/>
      <c r="M38" s="46">
        <f t="shared" si="3"/>
        <v>0</v>
      </c>
      <c r="N38" s="45">
        <v>0</v>
      </c>
      <c r="O38" s="26"/>
      <c r="P38" s="46">
        <f t="shared" si="20"/>
        <v>0</v>
      </c>
      <c r="Q38" s="45">
        <v>0</v>
      </c>
      <c r="R38" s="26"/>
      <c r="S38" s="46">
        <f t="shared" si="21"/>
        <v>0</v>
      </c>
      <c r="T38" s="44">
        <f t="shared" si="10"/>
        <v>0</v>
      </c>
      <c r="U38" s="27">
        <f t="shared" si="8"/>
        <v>0</v>
      </c>
      <c r="V38" s="46">
        <f t="shared" si="8"/>
        <v>0</v>
      </c>
    </row>
    <row r="39" spans="1:22" ht="15.75" customHeight="1" x14ac:dyDescent="0.25">
      <c r="A39" s="24"/>
      <c r="B39" s="25" t="s">
        <v>11</v>
      </c>
      <c r="C39" s="28"/>
      <c r="D39" s="38"/>
      <c r="E39" s="45"/>
      <c r="F39" s="26"/>
      <c r="G39" s="46"/>
      <c r="H39" s="45"/>
      <c r="I39" s="26"/>
      <c r="J39" s="46"/>
      <c r="K39" s="45"/>
      <c r="L39" s="26"/>
      <c r="M39" s="46"/>
      <c r="N39" s="45"/>
      <c r="O39" s="26"/>
      <c r="P39" s="46"/>
      <c r="Q39" s="45"/>
      <c r="R39" s="26"/>
      <c r="S39" s="46"/>
      <c r="T39" s="44"/>
      <c r="U39" s="27"/>
      <c r="V39" s="46"/>
    </row>
    <row r="40" spans="1:22" ht="15.75" customHeight="1" x14ac:dyDescent="0.25">
      <c r="A40" s="24"/>
      <c r="B40" s="25" t="s">
        <v>11</v>
      </c>
      <c r="C40" s="28"/>
      <c r="D40" s="38"/>
      <c r="E40" s="45"/>
      <c r="F40" s="26"/>
      <c r="G40" s="46"/>
      <c r="H40" s="45"/>
      <c r="I40" s="26"/>
      <c r="J40" s="46"/>
      <c r="K40" s="45"/>
      <c r="L40" s="26"/>
      <c r="M40" s="46"/>
      <c r="N40" s="45"/>
      <c r="O40" s="26"/>
      <c r="P40" s="46"/>
      <c r="Q40" s="45"/>
      <c r="R40" s="26"/>
      <c r="S40" s="46"/>
      <c r="T40" s="44"/>
      <c r="U40" s="27"/>
      <c r="V40" s="46"/>
    </row>
    <row r="41" spans="1:22" ht="15.75" customHeight="1" x14ac:dyDescent="0.25">
      <c r="A41" s="24"/>
      <c r="B41" s="25" t="s">
        <v>11</v>
      </c>
      <c r="C41" s="28"/>
      <c r="D41" s="38"/>
      <c r="E41" s="45"/>
      <c r="F41" s="26"/>
      <c r="G41" s="46"/>
      <c r="H41" s="45"/>
      <c r="I41" s="26"/>
      <c r="J41" s="46"/>
      <c r="K41" s="45"/>
      <c r="L41" s="26"/>
      <c r="M41" s="46"/>
      <c r="N41" s="45"/>
      <c r="O41" s="26"/>
      <c r="P41" s="46"/>
      <c r="Q41" s="45"/>
      <c r="R41" s="26"/>
      <c r="S41" s="46"/>
      <c r="T41" s="44"/>
      <c r="U41" s="27"/>
      <c r="V41" s="46"/>
    </row>
    <row r="42" spans="1:22" ht="15.75" customHeight="1" x14ac:dyDescent="0.25">
      <c r="A42" s="24"/>
      <c r="B42" s="25" t="s">
        <v>11</v>
      </c>
      <c r="C42" s="28"/>
      <c r="D42" s="38"/>
      <c r="E42" s="45"/>
      <c r="F42" s="26"/>
      <c r="G42" s="46"/>
      <c r="H42" s="45"/>
      <c r="I42" s="26"/>
      <c r="J42" s="46"/>
      <c r="K42" s="45"/>
      <c r="L42" s="26"/>
      <c r="M42" s="46"/>
      <c r="N42" s="45"/>
      <c r="O42" s="26"/>
      <c r="P42" s="46"/>
      <c r="Q42" s="45"/>
      <c r="R42" s="26"/>
      <c r="S42" s="46"/>
      <c r="T42" s="44"/>
      <c r="U42" s="27"/>
      <c r="V42" s="46"/>
    </row>
    <row r="43" spans="1:22" ht="15.75" hidden="1" customHeight="1" x14ac:dyDescent="0.25">
      <c r="A43" s="24">
        <v>6245</v>
      </c>
      <c r="B43" s="25" t="s">
        <v>56</v>
      </c>
      <c r="C43" s="28"/>
      <c r="D43" s="38"/>
      <c r="E43" s="45"/>
      <c r="F43" s="26"/>
      <c r="G43" s="46">
        <f t="shared" si="9"/>
        <v>0</v>
      </c>
      <c r="H43" s="45"/>
      <c r="I43" s="26"/>
      <c r="J43" s="46">
        <f t="shared" si="1"/>
        <v>0</v>
      </c>
      <c r="K43" s="45"/>
      <c r="L43" s="26"/>
      <c r="M43" s="46">
        <f t="shared" si="3"/>
        <v>0</v>
      </c>
      <c r="N43" s="45">
        <v>0</v>
      </c>
      <c r="O43" s="26"/>
      <c r="P43" s="46">
        <f t="shared" si="20"/>
        <v>0</v>
      </c>
      <c r="Q43" s="45"/>
      <c r="R43" s="26"/>
      <c r="S43" s="46">
        <f t="shared" si="21"/>
        <v>0</v>
      </c>
      <c r="T43" s="44">
        <f t="shared" si="10"/>
        <v>0</v>
      </c>
      <c r="U43" s="27">
        <f t="shared" si="8"/>
        <v>0</v>
      </c>
      <c r="V43" s="46">
        <f t="shared" si="8"/>
        <v>0</v>
      </c>
    </row>
    <row r="44" spans="1:22" ht="15.75" hidden="1" customHeight="1" x14ac:dyDescent="0.25">
      <c r="A44" s="24">
        <v>6246</v>
      </c>
      <c r="B44" s="25" t="s">
        <v>57</v>
      </c>
      <c r="C44" s="28"/>
      <c r="D44" s="38"/>
      <c r="E44" s="45"/>
      <c r="F44" s="26"/>
      <c r="G44" s="46">
        <f t="shared" si="9"/>
        <v>0</v>
      </c>
      <c r="H44" s="45"/>
      <c r="I44" s="26"/>
      <c r="J44" s="46">
        <f t="shared" si="1"/>
        <v>0</v>
      </c>
      <c r="K44" s="45"/>
      <c r="L44" s="26"/>
      <c r="M44" s="46">
        <f t="shared" si="3"/>
        <v>0</v>
      </c>
      <c r="N44" s="45"/>
      <c r="O44" s="26"/>
      <c r="P44" s="46">
        <f t="shared" si="20"/>
        <v>0</v>
      </c>
      <c r="Q44" s="45"/>
      <c r="R44" s="26"/>
      <c r="S44" s="46">
        <f t="shared" si="21"/>
        <v>0</v>
      </c>
      <c r="T44" s="44">
        <f t="shared" si="10"/>
        <v>0</v>
      </c>
      <c r="U44" s="27">
        <f t="shared" si="8"/>
        <v>0</v>
      </c>
      <c r="V44" s="46">
        <f t="shared" si="8"/>
        <v>0</v>
      </c>
    </row>
    <row r="45" spans="1:22" ht="15.75" hidden="1" customHeight="1" x14ac:dyDescent="0.25">
      <c r="A45" s="24">
        <v>6260</v>
      </c>
      <c r="B45" s="25" t="s">
        <v>58</v>
      </c>
      <c r="C45" s="28"/>
      <c r="D45" s="38"/>
      <c r="E45" s="45"/>
      <c r="F45" s="26"/>
      <c r="G45" s="46">
        <f t="shared" si="9"/>
        <v>0</v>
      </c>
      <c r="H45" s="45"/>
      <c r="I45" s="26"/>
      <c r="J45" s="46">
        <f t="shared" si="1"/>
        <v>0</v>
      </c>
      <c r="K45" s="45"/>
      <c r="L45" s="26"/>
      <c r="M45" s="46">
        <f t="shared" si="3"/>
        <v>0</v>
      </c>
      <c r="N45" s="45"/>
      <c r="O45" s="26"/>
      <c r="P45" s="46">
        <f t="shared" si="20"/>
        <v>0</v>
      </c>
      <c r="Q45" s="45"/>
      <c r="R45" s="26"/>
      <c r="S45" s="46">
        <f t="shared" si="21"/>
        <v>0</v>
      </c>
      <c r="T45" s="44">
        <f t="shared" si="10"/>
        <v>0</v>
      </c>
      <c r="U45" s="27">
        <f t="shared" si="8"/>
        <v>0</v>
      </c>
      <c r="V45" s="46">
        <f t="shared" si="8"/>
        <v>0</v>
      </c>
    </row>
    <row r="46" spans="1:22" ht="15.75" hidden="1" customHeight="1" x14ac:dyDescent="0.25">
      <c r="A46" s="24">
        <v>6500</v>
      </c>
      <c r="B46" s="25" t="s">
        <v>67</v>
      </c>
      <c r="C46" s="28"/>
      <c r="D46" s="38"/>
      <c r="E46" s="45"/>
      <c r="F46" s="26"/>
      <c r="G46" s="46">
        <f t="shared" si="9"/>
        <v>0</v>
      </c>
      <c r="H46" s="45"/>
      <c r="I46" s="26"/>
      <c r="J46" s="46">
        <f t="shared" si="1"/>
        <v>0</v>
      </c>
      <c r="K46" s="45"/>
      <c r="L46" s="26"/>
      <c r="M46" s="46">
        <f t="shared" si="3"/>
        <v>0</v>
      </c>
      <c r="N46" s="45"/>
      <c r="O46" s="26"/>
      <c r="P46" s="46">
        <f t="shared" si="20"/>
        <v>0</v>
      </c>
      <c r="Q46" s="45"/>
      <c r="R46" s="26"/>
      <c r="S46" s="46">
        <f t="shared" si="21"/>
        <v>0</v>
      </c>
      <c r="T46" s="44">
        <f t="shared" si="10"/>
        <v>0</v>
      </c>
      <c r="U46" s="27">
        <f t="shared" si="8"/>
        <v>0</v>
      </c>
      <c r="V46" s="46">
        <f t="shared" si="8"/>
        <v>0</v>
      </c>
    </row>
    <row r="47" spans="1:22" ht="15" hidden="1" customHeight="1" x14ac:dyDescent="0.2">
      <c r="A47" s="17">
        <v>6515</v>
      </c>
      <c r="B47" s="18" t="s">
        <v>12</v>
      </c>
      <c r="C47" s="28"/>
      <c r="D47" s="39"/>
      <c r="E47" s="30"/>
      <c r="F47" s="23"/>
      <c r="G47" s="31">
        <f t="shared" si="9"/>
        <v>0</v>
      </c>
      <c r="H47" s="30"/>
      <c r="I47" s="23"/>
      <c r="J47" s="31">
        <f t="shared" si="1"/>
        <v>0</v>
      </c>
      <c r="K47" s="30"/>
      <c r="L47" s="23"/>
      <c r="M47" s="31">
        <f t="shared" si="3"/>
        <v>0</v>
      </c>
      <c r="N47" s="30"/>
      <c r="O47" s="23"/>
      <c r="P47" s="31">
        <f t="shared" si="20"/>
        <v>0</v>
      </c>
      <c r="Q47" s="30"/>
      <c r="R47" s="23"/>
      <c r="S47" s="31">
        <f t="shared" si="21"/>
        <v>0</v>
      </c>
      <c r="T47" s="47">
        <f t="shared" si="10"/>
        <v>0</v>
      </c>
      <c r="U47" s="21">
        <f t="shared" si="8"/>
        <v>0</v>
      </c>
      <c r="V47" s="31">
        <f t="shared" si="8"/>
        <v>0</v>
      </c>
    </row>
    <row r="48" spans="1:22" ht="15" hidden="1" customHeight="1" x14ac:dyDescent="0.2">
      <c r="A48" s="17">
        <v>6520</v>
      </c>
      <c r="B48" s="18" t="s">
        <v>13</v>
      </c>
      <c r="C48" s="28"/>
      <c r="D48" s="39"/>
      <c r="E48" s="30"/>
      <c r="F48" s="23"/>
      <c r="G48" s="31">
        <f t="shared" si="9"/>
        <v>0</v>
      </c>
      <c r="H48" s="30"/>
      <c r="I48" s="23"/>
      <c r="J48" s="31">
        <f t="shared" si="1"/>
        <v>0</v>
      </c>
      <c r="K48" s="30"/>
      <c r="L48" s="23"/>
      <c r="M48" s="31">
        <f t="shared" si="3"/>
        <v>0</v>
      </c>
      <c r="N48" s="30"/>
      <c r="O48" s="23"/>
      <c r="P48" s="31">
        <f t="shared" si="20"/>
        <v>0</v>
      </c>
      <c r="Q48" s="30"/>
      <c r="R48" s="23"/>
      <c r="S48" s="31">
        <f t="shared" si="21"/>
        <v>0</v>
      </c>
      <c r="T48" s="47">
        <f t="shared" si="10"/>
        <v>0</v>
      </c>
      <c r="U48" s="21">
        <f t="shared" si="8"/>
        <v>0</v>
      </c>
      <c r="V48" s="31">
        <f t="shared" si="8"/>
        <v>0</v>
      </c>
    </row>
    <row r="49" spans="1:22" ht="15" hidden="1" customHeight="1" x14ac:dyDescent="0.2">
      <c r="A49" s="17">
        <v>6515</v>
      </c>
      <c r="B49" s="18" t="s">
        <v>14</v>
      </c>
      <c r="C49" s="28"/>
      <c r="D49" s="39"/>
      <c r="E49" s="30"/>
      <c r="F49" s="23"/>
      <c r="G49" s="31">
        <f t="shared" si="9"/>
        <v>0</v>
      </c>
      <c r="H49" s="30"/>
      <c r="I49" s="23"/>
      <c r="J49" s="31">
        <f t="shared" si="1"/>
        <v>0</v>
      </c>
      <c r="K49" s="30"/>
      <c r="L49" s="23"/>
      <c r="M49" s="31">
        <f t="shared" si="3"/>
        <v>0</v>
      </c>
      <c r="N49" s="30"/>
      <c r="O49" s="23"/>
      <c r="P49" s="31">
        <f t="shared" si="20"/>
        <v>0</v>
      </c>
      <c r="Q49" s="30"/>
      <c r="R49" s="23"/>
      <c r="S49" s="31">
        <f t="shared" si="21"/>
        <v>0</v>
      </c>
      <c r="T49" s="47">
        <f t="shared" si="10"/>
        <v>0</v>
      </c>
      <c r="U49" s="21">
        <f t="shared" si="8"/>
        <v>0</v>
      </c>
      <c r="V49" s="31">
        <f t="shared" si="8"/>
        <v>0</v>
      </c>
    </row>
    <row r="50" spans="1:22" ht="15" hidden="1" customHeight="1" x14ac:dyDescent="0.2">
      <c r="A50" s="17">
        <v>6520</v>
      </c>
      <c r="B50" s="18" t="s">
        <v>15</v>
      </c>
      <c r="C50" s="28"/>
      <c r="D50" s="39"/>
      <c r="E50" s="30"/>
      <c r="F50" s="23"/>
      <c r="G50" s="31">
        <f t="shared" si="9"/>
        <v>0</v>
      </c>
      <c r="H50" s="30"/>
      <c r="I50" s="23"/>
      <c r="J50" s="31">
        <f t="shared" si="1"/>
        <v>0</v>
      </c>
      <c r="K50" s="30"/>
      <c r="L50" s="23"/>
      <c r="M50" s="31">
        <f t="shared" si="3"/>
        <v>0</v>
      </c>
      <c r="N50" s="30"/>
      <c r="O50" s="23"/>
      <c r="P50" s="31">
        <f t="shared" si="20"/>
        <v>0</v>
      </c>
      <c r="Q50" s="30"/>
      <c r="R50" s="23"/>
      <c r="S50" s="31">
        <f t="shared" si="21"/>
        <v>0</v>
      </c>
      <c r="T50" s="47">
        <f t="shared" si="10"/>
        <v>0</v>
      </c>
      <c r="U50" s="21">
        <f t="shared" si="8"/>
        <v>0</v>
      </c>
      <c r="V50" s="31">
        <f t="shared" si="8"/>
        <v>0</v>
      </c>
    </row>
    <row r="51" spans="1:22" ht="15.75" hidden="1" customHeight="1" x14ac:dyDescent="0.25">
      <c r="A51" s="24">
        <v>6515</v>
      </c>
      <c r="B51" s="25" t="s">
        <v>38</v>
      </c>
      <c r="C51" s="28"/>
      <c r="D51" s="38"/>
      <c r="E51" s="44"/>
      <c r="F51" s="27">
        <f>SUM(F47,F49)</f>
        <v>0</v>
      </c>
      <c r="G51" s="46">
        <f t="shared" si="9"/>
        <v>0</v>
      </c>
      <c r="H51" s="44">
        <f>SUM(H47,H49)</f>
        <v>0</v>
      </c>
      <c r="I51" s="27">
        <f>SUM(I47,I49)</f>
        <v>0</v>
      </c>
      <c r="J51" s="46">
        <f t="shared" si="1"/>
        <v>0</v>
      </c>
      <c r="K51" s="44">
        <f>SUM(K47,K49)</f>
        <v>0</v>
      </c>
      <c r="L51" s="27">
        <f>SUM(L47,L49)</f>
        <v>0</v>
      </c>
      <c r="M51" s="46">
        <f t="shared" si="3"/>
        <v>0</v>
      </c>
      <c r="N51" s="44">
        <f>SUM(N47,N49)</f>
        <v>0</v>
      </c>
      <c r="O51" s="27">
        <f>SUM(O47,O49)</f>
        <v>0</v>
      </c>
      <c r="P51" s="46">
        <f t="shared" si="20"/>
        <v>0</v>
      </c>
      <c r="Q51" s="44">
        <f>SUM(Q47,Q49)</f>
        <v>0</v>
      </c>
      <c r="R51" s="27">
        <f>SUM(R47,R49)</f>
        <v>0</v>
      </c>
      <c r="S51" s="46">
        <f t="shared" si="21"/>
        <v>0</v>
      </c>
      <c r="T51" s="44">
        <f t="shared" si="10"/>
        <v>0</v>
      </c>
      <c r="U51" s="27">
        <f t="shared" si="8"/>
        <v>0</v>
      </c>
      <c r="V51" s="46">
        <f t="shared" si="8"/>
        <v>0</v>
      </c>
    </row>
    <row r="52" spans="1:22" ht="15.75" hidden="1" customHeight="1" x14ac:dyDescent="0.25">
      <c r="A52" s="24">
        <v>6520</v>
      </c>
      <c r="B52" s="25" t="s">
        <v>39</v>
      </c>
      <c r="C52" s="28"/>
      <c r="D52" s="38"/>
      <c r="E52" s="44"/>
      <c r="F52" s="27">
        <f>SUM(F48,F50)</f>
        <v>0</v>
      </c>
      <c r="G52" s="46">
        <f t="shared" si="9"/>
        <v>0</v>
      </c>
      <c r="H52" s="44">
        <f>SUM(H48,H50)</f>
        <v>0</v>
      </c>
      <c r="I52" s="27">
        <f>SUM(I48,I50)</f>
        <v>0</v>
      </c>
      <c r="J52" s="46">
        <f t="shared" si="1"/>
        <v>0</v>
      </c>
      <c r="K52" s="44">
        <f>SUM(K48,K50)</f>
        <v>0</v>
      </c>
      <c r="L52" s="27">
        <f>SUM(L48,L50)</f>
        <v>0</v>
      </c>
      <c r="M52" s="46">
        <f t="shared" si="3"/>
        <v>0</v>
      </c>
      <c r="N52" s="44">
        <f>SUM(N48,N50)</f>
        <v>0</v>
      </c>
      <c r="O52" s="27">
        <f>SUM(O48,O50)</f>
        <v>0</v>
      </c>
      <c r="P52" s="46">
        <f t="shared" si="20"/>
        <v>0</v>
      </c>
      <c r="Q52" s="44">
        <f>SUM(Q48,Q50)</f>
        <v>0</v>
      </c>
      <c r="R52" s="27">
        <f>SUM(R48,R50)</f>
        <v>0</v>
      </c>
      <c r="S52" s="46">
        <f t="shared" si="21"/>
        <v>0</v>
      </c>
      <c r="T52" s="44">
        <f t="shared" si="10"/>
        <v>0</v>
      </c>
      <c r="U52" s="27">
        <f t="shared" si="8"/>
        <v>0</v>
      </c>
      <c r="V52" s="46">
        <f t="shared" si="8"/>
        <v>0</v>
      </c>
    </row>
    <row r="53" spans="1:22" ht="15.75" hidden="1" customHeight="1" x14ac:dyDescent="0.25">
      <c r="A53" s="24">
        <v>6900</v>
      </c>
      <c r="B53" s="25" t="s">
        <v>25</v>
      </c>
      <c r="C53" s="28"/>
      <c r="D53" s="38"/>
      <c r="E53" s="45"/>
      <c r="F53" s="26"/>
      <c r="G53" s="46"/>
      <c r="H53" s="45"/>
      <c r="I53" s="45"/>
      <c r="J53" s="45"/>
      <c r="K53" s="45"/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26"/>
      <c r="S53" s="46">
        <f t="shared" si="21"/>
        <v>0</v>
      </c>
      <c r="T53" s="44">
        <f t="shared" si="10"/>
        <v>0</v>
      </c>
      <c r="U53" s="27">
        <f t="shared" si="8"/>
        <v>0</v>
      </c>
      <c r="V53" s="46">
        <f t="shared" si="8"/>
        <v>0</v>
      </c>
    </row>
    <row r="54" spans="1:22" ht="15.75" hidden="1" customHeight="1" x14ac:dyDescent="0.25">
      <c r="A54" s="24">
        <v>6905</v>
      </c>
      <c r="B54" s="25" t="s">
        <v>26</v>
      </c>
      <c r="C54" s="28"/>
      <c r="D54" s="38"/>
      <c r="E54" s="45"/>
      <c r="F54" s="26"/>
      <c r="G54" s="46">
        <f t="shared" si="9"/>
        <v>0</v>
      </c>
      <c r="H54" s="45"/>
      <c r="I54" s="26"/>
      <c r="J54" s="46">
        <f t="shared" si="1"/>
        <v>0</v>
      </c>
      <c r="K54" s="45"/>
      <c r="L54" s="26"/>
      <c r="M54" s="46">
        <f t="shared" si="3"/>
        <v>0</v>
      </c>
      <c r="N54" s="45"/>
      <c r="O54" s="26"/>
      <c r="P54" s="46">
        <f t="shared" si="20"/>
        <v>0</v>
      </c>
      <c r="Q54" s="45"/>
      <c r="R54" s="26"/>
      <c r="S54" s="46">
        <f t="shared" si="21"/>
        <v>0</v>
      </c>
      <c r="T54" s="44">
        <f t="shared" si="10"/>
        <v>0</v>
      </c>
      <c r="U54" s="27">
        <f t="shared" si="8"/>
        <v>0</v>
      </c>
      <c r="V54" s="46">
        <f t="shared" si="8"/>
        <v>0</v>
      </c>
    </row>
    <row r="55" spans="1:22" ht="15.75" hidden="1" customHeight="1" x14ac:dyDescent="0.25">
      <c r="A55" s="24">
        <v>6910</v>
      </c>
      <c r="B55" s="25" t="s">
        <v>27</v>
      </c>
      <c r="C55" s="28"/>
      <c r="D55" s="38"/>
      <c r="E55" s="45"/>
      <c r="F55" s="26"/>
      <c r="G55" s="46">
        <f t="shared" si="9"/>
        <v>0</v>
      </c>
      <c r="H55" s="45"/>
      <c r="I55" s="26"/>
      <c r="J55" s="46">
        <f t="shared" si="1"/>
        <v>0</v>
      </c>
      <c r="K55" s="45"/>
      <c r="L55" s="26"/>
      <c r="M55" s="46">
        <f t="shared" si="3"/>
        <v>0</v>
      </c>
      <c r="N55" s="45"/>
      <c r="O55" s="26"/>
      <c r="P55" s="46">
        <f t="shared" si="20"/>
        <v>0</v>
      </c>
      <c r="Q55" s="45"/>
      <c r="R55" s="26"/>
      <c r="S55" s="46">
        <f t="shared" si="21"/>
        <v>0</v>
      </c>
      <c r="T55" s="44">
        <f t="shared" si="10"/>
        <v>0</v>
      </c>
      <c r="U55" s="27">
        <f t="shared" si="8"/>
        <v>0</v>
      </c>
      <c r="V55" s="46">
        <f t="shared" si="8"/>
        <v>0</v>
      </c>
    </row>
    <row r="56" spans="1:22" ht="15.75" hidden="1" customHeight="1" x14ac:dyDescent="0.25">
      <c r="A56" s="24">
        <v>6800</v>
      </c>
      <c r="B56" s="25" t="s">
        <v>59</v>
      </c>
      <c r="C56" s="28"/>
      <c r="D56" s="38"/>
      <c r="E56" s="45"/>
      <c r="F56" s="26"/>
      <c r="G56" s="46"/>
      <c r="H56" s="45"/>
      <c r="I56" s="45"/>
      <c r="J56" s="45"/>
      <c r="K56" s="45"/>
      <c r="L56" s="45">
        <v>0</v>
      </c>
      <c r="M56" s="45">
        <v>0</v>
      </c>
      <c r="N56" s="45">
        <v>0</v>
      </c>
      <c r="O56" s="45">
        <v>0</v>
      </c>
      <c r="P56" s="45">
        <f>+N56+O56</f>
        <v>0</v>
      </c>
      <c r="Q56" s="45">
        <v>0</v>
      </c>
      <c r="R56" s="26"/>
      <c r="S56" s="46">
        <f t="shared" si="21"/>
        <v>0</v>
      </c>
      <c r="T56" s="44">
        <f t="shared" si="10"/>
        <v>0</v>
      </c>
      <c r="U56" s="27">
        <f t="shared" si="8"/>
        <v>0</v>
      </c>
      <c r="V56" s="46">
        <f t="shared" si="8"/>
        <v>0</v>
      </c>
    </row>
    <row r="57" spans="1:22" ht="15.75" hidden="1" customHeight="1" x14ac:dyDescent="0.25">
      <c r="A57" s="24">
        <v>7010</v>
      </c>
      <c r="B57" s="25" t="s">
        <v>16</v>
      </c>
      <c r="C57" s="28"/>
      <c r="D57" s="38"/>
      <c r="E57" s="45"/>
      <c r="F57" s="26"/>
      <c r="G57" s="46"/>
      <c r="H57" s="45"/>
      <c r="I57" s="26"/>
      <c r="J57" s="46"/>
      <c r="K57" s="45"/>
      <c r="L57" s="26"/>
      <c r="M57" s="46">
        <f t="shared" si="3"/>
        <v>0</v>
      </c>
      <c r="N57" s="45">
        <v>0</v>
      </c>
      <c r="O57" s="26"/>
      <c r="P57" s="46">
        <f t="shared" si="20"/>
        <v>0</v>
      </c>
      <c r="Q57" s="45">
        <v>0</v>
      </c>
      <c r="R57" s="26"/>
      <c r="S57" s="46">
        <f t="shared" si="21"/>
        <v>0</v>
      </c>
      <c r="T57" s="44">
        <f t="shared" si="10"/>
        <v>0</v>
      </c>
      <c r="U57" s="27">
        <f t="shared" si="8"/>
        <v>0</v>
      </c>
      <c r="V57" s="46">
        <f t="shared" si="8"/>
        <v>0</v>
      </c>
    </row>
    <row r="58" spans="1:22" ht="15.75" hidden="1" customHeight="1" x14ac:dyDescent="0.25">
      <c r="A58" s="24">
        <v>7225</v>
      </c>
      <c r="B58" s="25" t="s">
        <v>44</v>
      </c>
      <c r="C58" s="28" t="s">
        <v>61</v>
      </c>
      <c r="D58" s="38"/>
      <c r="E58" s="44"/>
      <c r="F58" s="27"/>
      <c r="G58" s="46"/>
      <c r="H58" s="44">
        <f>+E58*1.03</f>
        <v>0</v>
      </c>
      <c r="I58" s="27"/>
      <c r="J58" s="46"/>
      <c r="K58" s="44">
        <f t="shared" ref="K58:Q58" si="22">+H58*1.03</f>
        <v>0</v>
      </c>
      <c r="L58" s="44">
        <f t="shared" si="22"/>
        <v>0</v>
      </c>
      <c r="M58" s="44">
        <f t="shared" si="22"/>
        <v>0</v>
      </c>
      <c r="N58" s="44">
        <v>0</v>
      </c>
      <c r="O58" s="44">
        <f t="shared" si="22"/>
        <v>0</v>
      </c>
      <c r="P58" s="44">
        <f t="shared" si="22"/>
        <v>0</v>
      </c>
      <c r="Q58" s="44">
        <f t="shared" si="22"/>
        <v>0</v>
      </c>
      <c r="R58" s="27"/>
      <c r="S58" s="46">
        <f t="shared" si="21"/>
        <v>0</v>
      </c>
      <c r="T58" s="44">
        <f t="shared" si="10"/>
        <v>0</v>
      </c>
      <c r="U58" s="27">
        <f t="shared" si="8"/>
        <v>0</v>
      </c>
      <c r="V58" s="46">
        <f t="shared" si="8"/>
        <v>0</v>
      </c>
    </row>
    <row r="59" spans="1:22" s="2" customFormat="1" ht="15.75" customHeight="1" x14ac:dyDescent="0.25">
      <c r="A59" s="24"/>
      <c r="B59" s="25" t="s">
        <v>28</v>
      </c>
      <c r="C59" s="28"/>
      <c r="D59" s="35"/>
      <c r="E59" s="44"/>
      <c r="F59" s="27">
        <f>ROUND(SUM(F37:F45,F51:F58),0)</f>
        <v>0</v>
      </c>
      <c r="G59" s="31">
        <f t="shared" si="9"/>
        <v>0</v>
      </c>
      <c r="H59" s="44">
        <f>ROUND(SUM(H37:H45,H51:H58),0)</f>
        <v>0</v>
      </c>
      <c r="I59" s="27">
        <f>ROUND(SUM(I37:I45,I51:I58),0)</f>
        <v>0</v>
      </c>
      <c r="J59" s="31">
        <f>SUM(H59:I59)</f>
        <v>0</v>
      </c>
      <c r="K59" s="44">
        <f>ROUND(SUM(K37:K45,K51:K58),0)</f>
        <v>0</v>
      </c>
      <c r="L59" s="27">
        <f>ROUND(SUM(L37:L45,L51:L58),0)</f>
        <v>0</v>
      </c>
      <c r="M59" s="31">
        <f>SUM(K59:L59)</f>
        <v>0</v>
      </c>
      <c r="N59" s="44">
        <f>ROUND(SUM(N37:N45,N51:N58),0)</f>
        <v>0</v>
      </c>
      <c r="O59" s="27">
        <f>ROUND(SUM(O37:O45,O51:O58),0)</f>
        <v>0</v>
      </c>
      <c r="P59" s="31">
        <f>SUM(N59:O59)</f>
        <v>0</v>
      </c>
      <c r="Q59" s="44">
        <f>ROUND(SUM(Q37:Q45,Q51:Q58),0)</f>
        <v>0</v>
      </c>
      <c r="R59" s="27">
        <f>ROUND(SUM(R37:R45,R51:R58),0)</f>
        <v>0</v>
      </c>
      <c r="S59" s="31">
        <f>SUM(Q59:R59)</f>
        <v>0</v>
      </c>
      <c r="T59" s="44">
        <f t="shared" si="10"/>
        <v>0</v>
      </c>
      <c r="U59" s="27">
        <f t="shared" si="8"/>
        <v>0</v>
      </c>
      <c r="V59" s="46">
        <f t="shared" si="8"/>
        <v>0</v>
      </c>
    </row>
    <row r="60" spans="1:22" s="2" customFormat="1" ht="15" customHeight="1" x14ac:dyDescent="0.25">
      <c r="A60" s="24"/>
      <c r="B60" s="25"/>
      <c r="C60" s="28"/>
      <c r="D60" s="35"/>
      <c r="E60" s="44"/>
      <c r="F60" s="27"/>
      <c r="G60" s="31"/>
      <c r="H60" s="44"/>
      <c r="I60" s="27"/>
      <c r="J60" s="31"/>
      <c r="K60" s="44"/>
      <c r="L60" s="27"/>
      <c r="M60" s="31"/>
      <c r="N60" s="44"/>
      <c r="O60" s="27"/>
      <c r="P60" s="31"/>
      <c r="Q60" s="44"/>
      <c r="R60" s="27"/>
      <c r="S60" s="31"/>
      <c r="T60" s="44"/>
      <c r="U60" s="27"/>
      <c r="V60" s="46"/>
    </row>
    <row r="61" spans="1:22" ht="15.75" customHeight="1" x14ac:dyDescent="0.25">
      <c r="A61" s="24"/>
      <c r="B61" s="25" t="s">
        <v>17</v>
      </c>
      <c r="C61" s="29"/>
      <c r="D61" s="35"/>
      <c r="E61" s="44">
        <f>SUM(E34,E59)</f>
        <v>0</v>
      </c>
      <c r="F61" s="27">
        <f>SUM(F34,F59)</f>
        <v>0</v>
      </c>
      <c r="G61" s="46">
        <f t="shared" si="9"/>
        <v>0</v>
      </c>
      <c r="H61" s="44">
        <f>SUM(H34,H59)</f>
        <v>0</v>
      </c>
      <c r="I61" s="27">
        <f>SUM(I34,I59)</f>
        <v>0</v>
      </c>
      <c r="J61" s="46">
        <f>SUM(H61:I61)</f>
        <v>0</v>
      </c>
      <c r="K61" s="44">
        <f>SUM(K34,K59)</f>
        <v>0</v>
      </c>
      <c r="L61" s="27">
        <f>SUM(L34,L59)</f>
        <v>0</v>
      </c>
      <c r="M61" s="46">
        <f>SUM(K61:L61)</f>
        <v>0</v>
      </c>
      <c r="N61" s="44">
        <f>SUM(N34,N59)</f>
        <v>0</v>
      </c>
      <c r="O61" s="27">
        <f>SUM(O34,O59)</f>
        <v>0</v>
      </c>
      <c r="P61" s="46">
        <f>SUM(N61:O61)</f>
        <v>0</v>
      </c>
      <c r="Q61" s="44">
        <f>SUM(Q34,Q59)</f>
        <v>0</v>
      </c>
      <c r="R61" s="27">
        <f>SUM(R34,R59)</f>
        <v>0</v>
      </c>
      <c r="S61" s="46">
        <f>SUM(Q61:R61)</f>
        <v>0</v>
      </c>
      <c r="T61" s="44">
        <f>SUM(E61,H61,K61,N61,Q61)</f>
        <v>0</v>
      </c>
      <c r="U61" s="27">
        <f t="shared" si="8"/>
        <v>0</v>
      </c>
      <c r="V61" s="46">
        <f t="shared" si="8"/>
        <v>0</v>
      </c>
    </row>
    <row r="62" spans="1:22" ht="15" customHeight="1" x14ac:dyDescent="0.2">
      <c r="A62" s="17"/>
      <c r="B62" s="18" t="s">
        <v>18</v>
      </c>
      <c r="C62" s="28"/>
      <c r="D62" s="34"/>
      <c r="E62" s="47">
        <f>E61- SUM(E44,E52,E58)</f>
        <v>0</v>
      </c>
      <c r="F62" s="21">
        <f>F61-SUM(F44,F52,F58)</f>
        <v>0</v>
      </c>
      <c r="G62" s="31">
        <f t="shared" si="9"/>
        <v>0</v>
      </c>
      <c r="H62" s="47">
        <f t="shared" ref="H62:Q62" si="23">H61- SUM(H44,H52,H58)</f>
        <v>0</v>
      </c>
      <c r="I62" s="47">
        <f t="shared" si="23"/>
        <v>0</v>
      </c>
      <c r="J62" s="47">
        <f t="shared" si="23"/>
        <v>0</v>
      </c>
      <c r="K62" s="47">
        <f t="shared" si="23"/>
        <v>0</v>
      </c>
      <c r="L62" s="47">
        <f t="shared" si="23"/>
        <v>0</v>
      </c>
      <c r="M62" s="47">
        <f t="shared" si="23"/>
        <v>0</v>
      </c>
      <c r="N62" s="47">
        <f t="shared" si="23"/>
        <v>0</v>
      </c>
      <c r="O62" s="47">
        <f t="shared" si="23"/>
        <v>0</v>
      </c>
      <c r="P62" s="47">
        <f t="shared" si="23"/>
        <v>0</v>
      </c>
      <c r="Q62" s="47">
        <f t="shared" si="23"/>
        <v>0</v>
      </c>
      <c r="R62" s="21">
        <f>R61-SUM(R44,R52,R58)</f>
        <v>0</v>
      </c>
      <c r="S62" s="31">
        <f>SUM(Q62:R62)</f>
        <v>0</v>
      </c>
      <c r="T62" s="47">
        <f t="shared" si="10"/>
        <v>0</v>
      </c>
      <c r="U62" s="21">
        <f t="shared" si="8"/>
        <v>0</v>
      </c>
      <c r="V62" s="31">
        <f t="shared" si="8"/>
        <v>0</v>
      </c>
    </row>
    <row r="63" spans="1:22" ht="15.75" customHeight="1" x14ac:dyDescent="0.25">
      <c r="A63" s="24">
        <v>7520</v>
      </c>
      <c r="B63" s="25" t="s">
        <v>32</v>
      </c>
      <c r="C63" s="29"/>
      <c r="D63" s="35">
        <v>0.54500000000000004</v>
      </c>
      <c r="E63" s="44">
        <f>ROUND(SUM(E62*$D$63),0)</f>
        <v>0</v>
      </c>
      <c r="F63" s="27">
        <f>ROUND(SUM(F62*$D$63),0)</f>
        <v>0</v>
      </c>
      <c r="G63" s="46">
        <f t="shared" si="9"/>
        <v>0</v>
      </c>
      <c r="H63" s="44">
        <f>ROUND(SUM(H62*$D$63),0)</f>
        <v>0</v>
      </c>
      <c r="I63" s="27">
        <f>ROUND(SUM(I62*$D$63),0)</f>
        <v>0</v>
      </c>
      <c r="J63" s="46">
        <f>SUM(H63:I63)</f>
        <v>0</v>
      </c>
      <c r="K63" s="44">
        <f>ROUND(SUM(K62*$D$63),0)</f>
        <v>0</v>
      </c>
      <c r="L63" s="27">
        <f>ROUND(SUM(L62*$D$63),0)</f>
        <v>0</v>
      </c>
      <c r="M63" s="46">
        <f>SUM(K63:L63)</f>
        <v>0</v>
      </c>
      <c r="N63" s="44">
        <f>ROUND(SUM(N62*$D$63),0)</f>
        <v>0</v>
      </c>
      <c r="O63" s="27">
        <f>ROUND(SUM(O62*$D$63),0)</f>
        <v>0</v>
      </c>
      <c r="P63" s="46">
        <f>SUM(N63:O63)</f>
        <v>0</v>
      </c>
      <c r="Q63" s="44">
        <f>ROUND(SUM(Q62*$D$63),0)</f>
        <v>0</v>
      </c>
      <c r="R63" s="27">
        <f>ROUND(SUM(R62*$D$63),0)</f>
        <v>0</v>
      </c>
      <c r="S63" s="46">
        <f>SUM(Q63:R63)</f>
        <v>0</v>
      </c>
      <c r="T63" s="44">
        <f t="shared" si="10"/>
        <v>0</v>
      </c>
      <c r="U63" s="27">
        <f t="shared" si="8"/>
        <v>0</v>
      </c>
      <c r="V63" s="46">
        <f t="shared" si="8"/>
        <v>0</v>
      </c>
    </row>
    <row r="64" spans="1:22" ht="15.75" customHeight="1" thickBot="1" x14ac:dyDescent="0.3">
      <c r="A64" s="24"/>
      <c r="B64" s="25" t="s">
        <v>35</v>
      </c>
      <c r="C64" s="29"/>
      <c r="D64" s="35"/>
      <c r="E64" s="48">
        <f>SUM(E61,E63)</f>
        <v>0</v>
      </c>
      <c r="F64" s="49">
        <f>SUM(F61,F63)</f>
        <v>0</v>
      </c>
      <c r="G64" s="50">
        <f t="shared" si="9"/>
        <v>0</v>
      </c>
      <c r="H64" s="48">
        <f>SUM(H61,H63)</f>
        <v>0</v>
      </c>
      <c r="I64" s="49">
        <f>SUM(I61,I63)</f>
        <v>0</v>
      </c>
      <c r="J64" s="50">
        <f>SUM(H64:I64)</f>
        <v>0</v>
      </c>
      <c r="K64" s="48">
        <f>SUM(K61,K63)</f>
        <v>0</v>
      </c>
      <c r="L64" s="49">
        <f>SUM(L61,L63)</f>
        <v>0</v>
      </c>
      <c r="M64" s="50">
        <f>SUM(K64:L64)</f>
        <v>0</v>
      </c>
      <c r="N64" s="48">
        <f>SUM(N61,N63)</f>
        <v>0</v>
      </c>
      <c r="O64" s="49">
        <f>SUM(O61,O63)</f>
        <v>0</v>
      </c>
      <c r="P64" s="50">
        <f>SUM(N64:O64)</f>
        <v>0</v>
      </c>
      <c r="Q64" s="48">
        <f>SUM(Q61,Q63)</f>
        <v>0</v>
      </c>
      <c r="R64" s="49">
        <f>SUM(R61,R63)</f>
        <v>0</v>
      </c>
      <c r="S64" s="50">
        <f>SUM(Q64:R64)</f>
        <v>0</v>
      </c>
      <c r="T64" s="48">
        <f>SUM(E64,H64,K64,N64,Q64)</f>
        <v>0</v>
      </c>
      <c r="U64" s="49">
        <f t="shared" si="8"/>
        <v>0</v>
      </c>
      <c r="V64" s="50">
        <f t="shared" si="8"/>
        <v>0</v>
      </c>
    </row>
  </sheetData>
  <sheetProtection selectLockedCells="1"/>
  <mergeCells count="14">
    <mergeCell ref="C24:D24"/>
    <mergeCell ref="C26:D26"/>
    <mergeCell ref="E10:G10"/>
    <mergeCell ref="H10:J10"/>
    <mergeCell ref="K10:M10"/>
    <mergeCell ref="Q10:S10"/>
    <mergeCell ref="T10:V10"/>
    <mergeCell ref="A3:B3"/>
    <mergeCell ref="A4:B4"/>
    <mergeCell ref="A5:B5"/>
    <mergeCell ref="A6:B6"/>
    <mergeCell ref="C6:T6"/>
    <mergeCell ref="A7:B7"/>
    <mergeCell ref="N10:P10"/>
  </mergeCells>
  <pageMargins left="0.5" right="0.75" top="0.25" bottom="0.5" header="0.5" footer="0"/>
  <pageSetup scale="81" orientation="portrait" r:id="rId1"/>
  <headerFooter scaleWithDoc="0" alignWithMargins="0"/>
  <colBreaks count="1" manualBreakCount="1">
    <brk id="13" max="7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3"/>
  <sheetViews>
    <sheetView topLeftCell="B1" zoomScale="90" zoomScaleNormal="90" zoomScaleSheetLayoutView="75" workbookViewId="0">
      <selection activeCell="Q32" sqref="Q32"/>
    </sheetView>
  </sheetViews>
  <sheetFormatPr defaultColWidth="9.140625" defaultRowHeight="15" x14ac:dyDescent="0.2"/>
  <cols>
    <col min="1" max="1" width="6.28515625" style="6" hidden="1" customWidth="1"/>
    <col min="2" max="2" width="36.85546875" style="1" customWidth="1"/>
    <col min="3" max="3" width="34.28515625" style="1" customWidth="1"/>
    <col min="4" max="4" width="10.42578125" style="1" customWidth="1"/>
    <col min="5" max="9" width="13.7109375" style="1" customWidth="1"/>
    <col min="10" max="10" width="16.5703125" style="1" customWidth="1"/>
    <col min="11" max="12" width="13.7109375" style="1" hidden="1" customWidth="1"/>
    <col min="13" max="13" width="12.5703125" style="1" customWidth="1"/>
    <col min="14" max="14" width="9.140625" style="1"/>
    <col min="15" max="15" width="16.140625" style="1" customWidth="1"/>
    <col min="16" max="18" width="9.140625" style="1"/>
    <col min="19" max="19" width="9.7109375" style="1" bestFit="1" customWidth="1"/>
    <col min="20" max="16384" width="9.140625" style="1"/>
  </cols>
  <sheetData>
    <row r="1" spans="1:19" ht="15.75" x14ac:dyDescent="0.25">
      <c r="A1" s="2" t="s">
        <v>54</v>
      </c>
      <c r="B1"/>
      <c r="C1"/>
      <c r="D1" t="s">
        <v>53</v>
      </c>
      <c r="E1" s="2"/>
      <c r="F1" s="2"/>
    </row>
    <row r="2" spans="1:19" ht="15.75" customHeight="1" x14ac:dyDescent="0.25">
      <c r="A2" s="2"/>
      <c r="B2" s="10" t="s">
        <v>66</v>
      </c>
      <c r="C2" s="80"/>
      <c r="D2" s="10" t="s">
        <v>52</v>
      </c>
      <c r="E2" s="14" t="s">
        <v>61</v>
      </c>
      <c r="F2" s="2"/>
    </row>
    <row r="3" spans="1:19" ht="15" customHeight="1" x14ac:dyDescent="0.25">
      <c r="A3" s="86" t="s">
        <v>46</v>
      </c>
      <c r="B3" s="86"/>
      <c r="C3" s="7" t="s">
        <v>61</v>
      </c>
      <c r="D3" s="12"/>
    </row>
    <row r="4" spans="1:19" ht="15" customHeight="1" x14ac:dyDescent="0.2">
      <c r="A4" s="86" t="s">
        <v>47</v>
      </c>
      <c r="B4" s="86"/>
      <c r="C4" s="11" t="s">
        <v>61</v>
      </c>
    </row>
    <row r="5" spans="1:19" ht="15" customHeight="1" x14ac:dyDescent="0.2">
      <c r="A5" s="86" t="s">
        <v>45</v>
      </c>
      <c r="B5" s="86"/>
      <c r="C5" s="9"/>
      <c r="D5" s="13" t="s">
        <v>51</v>
      </c>
      <c r="E5" s="9"/>
    </row>
    <row r="6" spans="1:19" ht="23.25" customHeight="1" x14ac:dyDescent="0.2">
      <c r="A6" s="86" t="s">
        <v>48</v>
      </c>
      <c r="B6" s="86"/>
      <c r="C6" s="87"/>
      <c r="D6" s="88"/>
      <c r="E6" s="88"/>
      <c r="F6" s="88"/>
      <c r="G6" s="88"/>
      <c r="H6" s="88"/>
      <c r="I6" s="88"/>
      <c r="J6" s="88"/>
    </row>
    <row r="7" spans="1:19" ht="15" customHeight="1" x14ac:dyDescent="0.2">
      <c r="A7" s="86" t="s">
        <v>49</v>
      </c>
      <c r="B7" s="86"/>
      <c r="C7" s="8"/>
      <c r="D7" s="8"/>
      <c r="E7" s="8"/>
      <c r="F7" s="15"/>
      <c r="O7" s="76"/>
      <c r="P7" s="77"/>
      <c r="Q7" s="77"/>
      <c r="R7" s="77"/>
      <c r="S7" s="77"/>
    </row>
    <row r="8" spans="1:19" ht="15" customHeight="1" x14ac:dyDescent="0.2">
      <c r="A8" s="5"/>
      <c r="B8" s="3" t="s">
        <v>50</v>
      </c>
      <c r="C8" s="51"/>
      <c r="F8" s="4"/>
      <c r="H8" s="1" t="s">
        <v>61</v>
      </c>
      <c r="O8" s="76"/>
      <c r="P8" s="78"/>
      <c r="Q8" s="78"/>
      <c r="R8" s="78"/>
      <c r="S8" s="78"/>
    </row>
    <row r="9" spans="1:19" ht="15.75" customHeight="1" thickBot="1" x14ac:dyDescent="0.3">
      <c r="B9" s="10" t="s">
        <v>36</v>
      </c>
      <c r="C9" s="16">
        <v>1.02</v>
      </c>
      <c r="O9" s="76"/>
      <c r="P9" s="76"/>
      <c r="Q9" s="76"/>
      <c r="R9" s="76"/>
      <c r="S9" s="78"/>
    </row>
    <row r="10" spans="1:19" x14ac:dyDescent="0.2">
      <c r="E10" s="68" t="s">
        <v>23</v>
      </c>
      <c r="F10" s="68" t="s">
        <v>22</v>
      </c>
      <c r="G10" s="68" t="s">
        <v>21</v>
      </c>
      <c r="H10" s="68" t="s">
        <v>42</v>
      </c>
      <c r="I10" s="68" t="s">
        <v>43</v>
      </c>
      <c r="J10" s="83" t="s">
        <v>24</v>
      </c>
      <c r="K10" s="84"/>
      <c r="L10" s="85"/>
      <c r="O10" s="76"/>
      <c r="P10" s="78"/>
      <c r="Q10" s="78"/>
      <c r="R10" s="78"/>
      <c r="S10" s="78"/>
    </row>
    <row r="11" spans="1:19" ht="15" customHeight="1" x14ac:dyDescent="0.2">
      <c r="A11" s="17"/>
      <c r="B11" s="18" t="s">
        <v>0</v>
      </c>
      <c r="C11" s="19" t="s">
        <v>1</v>
      </c>
      <c r="D11" s="32" t="s">
        <v>19</v>
      </c>
      <c r="E11" s="40" t="s">
        <v>2</v>
      </c>
      <c r="F11" s="40" t="s">
        <v>2</v>
      </c>
      <c r="G11" s="40" t="s">
        <v>2</v>
      </c>
      <c r="H11" s="40" t="s">
        <v>2</v>
      </c>
      <c r="I11" s="40" t="s">
        <v>2</v>
      </c>
      <c r="J11" s="40" t="s">
        <v>2</v>
      </c>
      <c r="K11" s="19" t="s">
        <v>55</v>
      </c>
      <c r="L11" s="41" t="s">
        <v>20</v>
      </c>
      <c r="O11" s="76"/>
      <c r="P11" s="76"/>
      <c r="Q11" s="76"/>
      <c r="R11" s="76"/>
      <c r="S11" s="76"/>
    </row>
    <row r="12" spans="1:19" ht="15" customHeight="1" x14ac:dyDescent="0.2">
      <c r="A12" s="20" t="s">
        <v>3</v>
      </c>
      <c r="B12" s="18" t="s">
        <v>31</v>
      </c>
      <c r="C12" s="18"/>
      <c r="D12" s="33"/>
      <c r="E12" s="42"/>
      <c r="F12" s="42"/>
      <c r="G12" s="42"/>
      <c r="H12" s="30"/>
      <c r="I12" s="42"/>
      <c r="J12" s="42"/>
      <c r="K12" s="22"/>
      <c r="L12" s="43"/>
      <c r="O12" s="76"/>
      <c r="P12" s="78"/>
      <c r="Q12" s="78"/>
      <c r="R12" s="78"/>
      <c r="S12" s="78"/>
    </row>
    <row r="13" spans="1:19" ht="15" customHeight="1" x14ac:dyDescent="0.2">
      <c r="A13" s="17">
        <v>6000</v>
      </c>
      <c r="B13" s="18" t="s">
        <v>4</v>
      </c>
      <c r="C13" s="28"/>
      <c r="D13" s="34"/>
      <c r="E13" s="30"/>
      <c r="F13" s="30">
        <f t="shared" ref="F13:F15" si="0">ROUND(SUM(E13*$C$9),0)</f>
        <v>0</v>
      </c>
      <c r="G13" s="30">
        <f>ROUND(SUM(F13*$C$9),0)</f>
        <v>0</v>
      </c>
      <c r="H13" s="30">
        <f>ROUND(SUM(G13*$C$9),0)</f>
        <v>0</v>
      </c>
      <c r="I13" s="30">
        <f t="shared" ref="I13:I15" si="1">ROUND(SUM(H13*$C$9),0)</f>
        <v>0</v>
      </c>
      <c r="J13" s="47">
        <f>SUM(E13,F13,G13,H13,I13)</f>
        <v>0</v>
      </c>
      <c r="K13" s="21" t="e">
        <f>SUM(#REF!,#REF!,#REF!,#REF!,#REF!)</f>
        <v>#REF!</v>
      </c>
      <c r="L13" s="31" t="e">
        <f>SUM(#REF!,#REF!,#REF!,#REF!,#REF!)</f>
        <v>#REF!</v>
      </c>
      <c r="O13" s="76"/>
      <c r="P13" s="79"/>
      <c r="Q13" s="79"/>
      <c r="R13" s="79"/>
      <c r="S13" s="79"/>
    </row>
    <row r="14" spans="1:19" ht="15" customHeight="1" x14ac:dyDescent="0.2">
      <c r="A14" s="17">
        <v>6000</v>
      </c>
      <c r="B14" s="18" t="s">
        <v>5</v>
      </c>
      <c r="C14" s="28"/>
      <c r="D14" s="34"/>
      <c r="E14" s="30"/>
      <c r="F14" s="30">
        <f t="shared" si="0"/>
        <v>0</v>
      </c>
      <c r="G14" s="30">
        <f>ROUND(SUM(F14*$C$9),0)</f>
        <v>0</v>
      </c>
      <c r="H14" s="30">
        <f>ROUND(SUM(G14*$C$9),0)</f>
        <v>0</v>
      </c>
      <c r="I14" s="30">
        <f t="shared" si="1"/>
        <v>0</v>
      </c>
      <c r="J14" s="47">
        <f t="shared" ref="J14:J21" si="2">SUM(E14,F14,G14,H14,I14)</f>
        <v>0</v>
      </c>
      <c r="K14" s="21" t="e">
        <f>SUM(#REF!,#REF!,#REF!,#REF!,#REF!)</f>
        <v>#REF!</v>
      </c>
      <c r="L14" s="31" t="e">
        <f>SUM(#REF!,#REF!,#REF!,#REF!,#REF!)</f>
        <v>#REF!</v>
      </c>
      <c r="O14" s="76"/>
      <c r="P14" s="78"/>
      <c r="Q14" s="78"/>
      <c r="R14" s="78"/>
      <c r="S14" s="78"/>
    </row>
    <row r="15" spans="1:19" ht="15" customHeight="1" x14ac:dyDescent="0.2">
      <c r="A15" s="17">
        <v>6000</v>
      </c>
      <c r="B15" s="18" t="s">
        <v>5</v>
      </c>
      <c r="C15" s="28"/>
      <c r="D15" s="34"/>
      <c r="E15" s="30"/>
      <c r="F15" s="30">
        <f t="shared" si="0"/>
        <v>0</v>
      </c>
      <c r="G15" s="30">
        <f>ROUND(SUM(F15*$C$9),0)</f>
        <v>0</v>
      </c>
      <c r="H15" s="30">
        <f>ROUND(SUM(G15*$C$9),0)</f>
        <v>0</v>
      </c>
      <c r="I15" s="30">
        <f t="shared" si="1"/>
        <v>0</v>
      </c>
      <c r="J15" s="47">
        <f t="shared" si="2"/>
        <v>0</v>
      </c>
      <c r="K15" s="21" t="e">
        <f>SUM(#REF!,#REF!,#REF!,#REF!,#REF!)</f>
        <v>#REF!</v>
      </c>
      <c r="L15" s="31" t="e">
        <f>SUM(#REF!,#REF!,#REF!,#REF!,#REF!)</f>
        <v>#REF!</v>
      </c>
      <c r="O15" s="76"/>
      <c r="P15" s="79"/>
      <c r="Q15" s="79"/>
      <c r="R15" s="79"/>
      <c r="S15" s="79"/>
    </row>
    <row r="16" spans="1:19" s="2" customFormat="1" ht="15" customHeight="1" x14ac:dyDescent="0.25">
      <c r="A16" s="17">
        <v>6000</v>
      </c>
      <c r="B16" s="18" t="s">
        <v>33</v>
      </c>
      <c r="C16" s="28"/>
      <c r="D16" s="34"/>
      <c r="E16" s="30"/>
      <c r="F16" s="30">
        <f t="shared" ref="F13:I17" si="3">ROUND(SUM(E16*$C$9),0)</f>
        <v>0</v>
      </c>
      <c r="G16" s="30">
        <f t="shared" si="3"/>
        <v>0</v>
      </c>
      <c r="H16" s="30">
        <f t="shared" si="3"/>
        <v>0</v>
      </c>
      <c r="I16" s="30">
        <f t="shared" si="3"/>
        <v>0</v>
      </c>
      <c r="J16" s="47">
        <f t="shared" si="2"/>
        <v>0</v>
      </c>
      <c r="K16" s="21" t="e">
        <f>SUM(#REF!,#REF!,#REF!,#REF!,#REF!)</f>
        <v>#REF!</v>
      </c>
      <c r="L16" s="31" t="e">
        <f>SUM(#REF!,#REF!,#REF!,#REF!,#REF!)</f>
        <v>#REF!</v>
      </c>
    </row>
    <row r="17" spans="1:15" ht="15" customHeight="1" x14ac:dyDescent="0.2">
      <c r="A17" s="17">
        <v>6000</v>
      </c>
      <c r="B17" s="18" t="s">
        <v>33</v>
      </c>
      <c r="C17" s="28"/>
      <c r="D17" s="34"/>
      <c r="E17" s="30"/>
      <c r="F17" s="30">
        <f t="shared" si="3"/>
        <v>0</v>
      </c>
      <c r="G17" s="30">
        <f t="shared" si="3"/>
        <v>0</v>
      </c>
      <c r="H17" s="30">
        <f t="shared" si="3"/>
        <v>0</v>
      </c>
      <c r="I17" s="30">
        <f t="shared" si="3"/>
        <v>0</v>
      </c>
      <c r="J17" s="47">
        <f t="shared" si="2"/>
        <v>0</v>
      </c>
      <c r="K17" s="21" t="e">
        <f>SUM(#REF!,#REF!,#REF!,#REF!,#REF!)</f>
        <v>#REF!</v>
      </c>
      <c r="L17" s="31" t="e">
        <f>SUM(#REF!,#REF!,#REF!,#REF!,#REF!)</f>
        <v>#REF!</v>
      </c>
    </row>
    <row r="18" spans="1:15" ht="15.75" customHeight="1" x14ac:dyDescent="0.25">
      <c r="A18" s="24">
        <v>6000</v>
      </c>
      <c r="B18" s="25" t="s">
        <v>37</v>
      </c>
      <c r="C18" s="28"/>
      <c r="D18" s="34"/>
      <c r="E18" s="44"/>
      <c r="F18" s="44">
        <f t="shared" ref="F18:I18" si="4">ROUND(SUM(F13:F17),0)</f>
        <v>0</v>
      </c>
      <c r="G18" s="44">
        <f t="shared" si="4"/>
        <v>0</v>
      </c>
      <c r="H18" s="44">
        <f t="shared" si="4"/>
        <v>0</v>
      </c>
      <c r="I18" s="44">
        <f t="shared" si="4"/>
        <v>0</v>
      </c>
      <c r="J18" s="47">
        <f t="shared" si="2"/>
        <v>0</v>
      </c>
      <c r="K18" s="27" t="e">
        <f>SUM(#REF!,#REF!,#REF!,#REF!,#REF!)</f>
        <v>#REF!</v>
      </c>
      <c r="L18" s="46" t="e">
        <f>SUM(#REF!,#REF!,#REF!,#REF!,#REF!)</f>
        <v>#REF!</v>
      </c>
    </row>
    <row r="19" spans="1:15" ht="15" customHeight="1" x14ac:dyDescent="0.2">
      <c r="A19" s="17">
        <v>6007</v>
      </c>
      <c r="B19" s="18" t="s">
        <v>6</v>
      </c>
      <c r="C19" s="28"/>
      <c r="D19" s="34"/>
      <c r="E19" s="30"/>
      <c r="F19" s="30">
        <f t="shared" ref="F19:F21" si="5">ROUND(SUM(E19*$C$9),0)</f>
        <v>0</v>
      </c>
      <c r="G19" s="30">
        <f>ROUND(SUM(F19*$C$9),0)</f>
        <v>0</v>
      </c>
      <c r="H19" s="30">
        <f>ROUND(SUM(G19*$C$9),0)</f>
        <v>0</v>
      </c>
      <c r="I19" s="30">
        <f t="shared" ref="I19:I21" si="6">ROUND(SUM(H19*$C$9),0)</f>
        <v>0</v>
      </c>
      <c r="J19" s="47">
        <f>SUM(E19,F19,G19,H19,I19)</f>
        <v>0</v>
      </c>
      <c r="K19" s="21" t="e">
        <f>SUM(#REF!,#REF!,#REF!,#REF!,#REF!)</f>
        <v>#REF!</v>
      </c>
      <c r="L19" s="31" t="e">
        <f>SUM(#REF!,#REF!,#REF!,#REF!,#REF!)</f>
        <v>#REF!</v>
      </c>
    </row>
    <row r="20" spans="1:15" ht="15" customHeight="1" x14ac:dyDescent="0.25">
      <c r="A20" s="17">
        <v>6007</v>
      </c>
      <c r="B20" s="18" t="s">
        <v>7</v>
      </c>
      <c r="C20" s="28"/>
      <c r="D20" s="34"/>
      <c r="E20" s="30"/>
      <c r="F20" s="30">
        <f t="shared" si="5"/>
        <v>0</v>
      </c>
      <c r="G20" s="30">
        <f t="shared" ref="G19:G21" si="7">ROUND(SUM(F20*$C$9),0)</f>
        <v>0</v>
      </c>
      <c r="H20" s="30">
        <f t="shared" ref="H20:H21" si="8">ROUND(SUM(G20*$C$9),0)</f>
        <v>0</v>
      </c>
      <c r="I20" s="30">
        <f t="shared" si="6"/>
        <v>0</v>
      </c>
      <c r="J20" s="47">
        <f t="shared" si="2"/>
        <v>0</v>
      </c>
      <c r="K20" s="30">
        <f t="shared" ref="K20" si="9">ROUND(SUM(J20*$C$9),0)</f>
        <v>0</v>
      </c>
      <c r="L20" s="30">
        <f t="shared" ref="L20" si="10">ROUND(SUM(K20*$C$9),0)</f>
        <v>0</v>
      </c>
      <c r="M20" s="2"/>
    </row>
    <row r="21" spans="1:15" ht="15" customHeight="1" x14ac:dyDescent="0.2">
      <c r="A21" s="17">
        <v>6007</v>
      </c>
      <c r="B21" s="18" t="s">
        <v>7</v>
      </c>
      <c r="C21" s="28"/>
      <c r="D21" s="34"/>
      <c r="E21" s="30"/>
      <c r="F21" s="30">
        <f t="shared" si="5"/>
        <v>0</v>
      </c>
      <c r="G21" s="30">
        <f t="shared" si="7"/>
        <v>0</v>
      </c>
      <c r="H21" s="30">
        <f t="shared" si="8"/>
        <v>0</v>
      </c>
      <c r="I21" s="30">
        <f t="shared" si="6"/>
        <v>0</v>
      </c>
      <c r="J21" s="47">
        <f t="shared" si="2"/>
        <v>0</v>
      </c>
      <c r="K21" s="21" t="e">
        <f>SUM(#REF!,#REF!,#REF!,#REF!,#REF!)</f>
        <v>#REF!</v>
      </c>
      <c r="L21" s="31" t="e">
        <f>SUM(#REF!,#REF!,#REF!,#REF!,#REF!)</f>
        <v>#REF!</v>
      </c>
    </row>
    <row r="22" spans="1:15" ht="15.75" customHeight="1" x14ac:dyDescent="0.25">
      <c r="A22" s="24">
        <v>6007</v>
      </c>
      <c r="B22" s="25" t="s">
        <v>34</v>
      </c>
      <c r="C22" s="28"/>
      <c r="D22" s="34"/>
      <c r="E22" s="44">
        <f>+E19+E20+E21</f>
        <v>0</v>
      </c>
      <c r="F22" s="44">
        <f t="shared" ref="F22:J22" si="11">+F19+F20+F21</f>
        <v>0</v>
      </c>
      <c r="G22" s="44">
        <f t="shared" si="11"/>
        <v>0</v>
      </c>
      <c r="H22" s="44">
        <f t="shared" si="11"/>
        <v>0</v>
      </c>
      <c r="I22" s="44">
        <f t="shared" si="11"/>
        <v>0</v>
      </c>
      <c r="J22" s="44">
        <f t="shared" si="11"/>
        <v>0</v>
      </c>
      <c r="K22" s="27" t="e">
        <f>SUM(#REF!,#REF!,#REF!,#REF!,#REF!)</f>
        <v>#REF!</v>
      </c>
      <c r="L22" s="46" t="e">
        <f>SUM(#REF!,#REF!,#REF!,#REF!,#REF!)</f>
        <v>#REF!</v>
      </c>
    </row>
    <row r="23" spans="1:15" ht="15.75" customHeight="1" x14ac:dyDescent="0.25">
      <c r="A23" s="24">
        <v>6035</v>
      </c>
      <c r="B23" s="25" t="s">
        <v>79</v>
      </c>
      <c r="C23" s="63"/>
      <c r="D23" s="64"/>
      <c r="E23" s="30"/>
      <c r="F23" s="30">
        <f t="shared" ref="F23:F24" si="12">ROUND(SUM(E23*$C$9),0)</f>
        <v>0</v>
      </c>
      <c r="G23" s="30">
        <f>ROUND(SUM(F23*$C$9),0)</f>
        <v>0</v>
      </c>
      <c r="H23" s="30">
        <f>ROUND(SUM(G23*$C$9),0)</f>
        <v>0</v>
      </c>
      <c r="I23" s="30">
        <f t="shared" ref="I23:I24" si="13">ROUND(SUM(H23*$C$9),0)</f>
        <v>0</v>
      </c>
      <c r="J23" s="47">
        <f>SUM(E23,F23,G23,H23,I23)</f>
        <v>0</v>
      </c>
      <c r="K23" s="27"/>
      <c r="L23" s="46"/>
    </row>
    <row r="24" spans="1:15" s="60" customFormat="1" ht="20.25" customHeight="1" x14ac:dyDescent="0.2">
      <c r="A24" s="53">
        <v>6008</v>
      </c>
      <c r="B24" s="54" t="s">
        <v>65</v>
      </c>
      <c r="C24" s="89"/>
      <c r="D24" s="90"/>
      <c r="E24" s="55"/>
      <c r="F24" s="55">
        <f t="shared" si="12"/>
        <v>0</v>
      </c>
      <c r="G24" s="55">
        <f>ROUND(SUM(F24*$C$9),0)</f>
        <v>0</v>
      </c>
      <c r="H24" s="30">
        <f>ROUND(SUM(G24*$C$9),0)</f>
        <v>0</v>
      </c>
      <c r="I24" s="30">
        <f t="shared" si="13"/>
        <v>0</v>
      </c>
      <c r="J24" s="58">
        <f>SUM(E24,F24,G24,H24,I24)</f>
        <v>0</v>
      </c>
      <c r="K24" s="59" t="e">
        <f>SUM(#REF!,#REF!,#REF!,#REF!,#REF!)</f>
        <v>#REF!</v>
      </c>
      <c r="L24" s="57" t="e">
        <f>SUM(#REF!,#REF!,#REF!,#REF!,#REF!)</f>
        <v>#REF!</v>
      </c>
    </row>
    <row r="25" spans="1:15" s="2" customFormat="1" ht="15.75" customHeight="1" x14ac:dyDescent="0.25">
      <c r="A25" s="24">
        <v>6020</v>
      </c>
      <c r="B25" s="25" t="s">
        <v>60</v>
      </c>
      <c r="C25" s="28"/>
      <c r="D25" s="34"/>
      <c r="E25" s="45"/>
      <c r="F25" s="45">
        <f>+E25*C9</f>
        <v>0</v>
      </c>
      <c r="G25" s="45">
        <f>+F25*C9</f>
        <v>0</v>
      </c>
      <c r="H25" s="30"/>
      <c r="I25" s="30"/>
      <c r="J25" s="44">
        <f>+G25+F25+E25</f>
        <v>0</v>
      </c>
      <c r="K25" s="27" t="e">
        <f>SUM(#REF!,#REF!,#REF!,#REF!,#REF!)</f>
        <v>#REF!</v>
      </c>
      <c r="L25" s="46" t="e">
        <f>SUM(#REF!,#REF!,#REF!,#REF!,#REF!)</f>
        <v>#REF!</v>
      </c>
    </row>
    <row r="26" spans="1:15" s="60" customFormat="1" ht="19.5" customHeight="1" x14ac:dyDescent="0.25">
      <c r="A26" s="53">
        <v>6050</v>
      </c>
      <c r="B26" s="54" t="s">
        <v>68</v>
      </c>
      <c r="C26" s="89"/>
      <c r="D26" s="90"/>
      <c r="E26" s="55"/>
      <c r="F26" s="55">
        <f>+E26*$C$9</f>
        <v>0</v>
      </c>
      <c r="G26" s="55">
        <f t="shared" ref="G26:I26" si="14">+F26*$C$9</f>
        <v>0</v>
      </c>
      <c r="H26" s="55">
        <f t="shared" si="14"/>
        <v>0</v>
      </c>
      <c r="I26" s="55">
        <f t="shared" si="14"/>
        <v>0</v>
      </c>
      <c r="J26" s="44">
        <f>SUM(E26,F26,G26,H26,I26)</f>
        <v>0</v>
      </c>
      <c r="K26" s="59" t="e">
        <f>SUM(#REF!,#REF!,#REF!,#REF!,#REF!)</f>
        <v>#REF!</v>
      </c>
      <c r="L26" s="57" t="e">
        <f>SUM(#REF!,#REF!,#REF!,#REF!,#REF!)</f>
        <v>#REF!</v>
      </c>
      <c r="M26" s="91"/>
      <c r="N26" s="92"/>
      <c r="O26" s="92"/>
    </row>
    <row r="27" spans="1:15" ht="15" customHeight="1" x14ac:dyDescent="0.2">
      <c r="A27" s="17">
        <v>6024</v>
      </c>
      <c r="B27" s="18" t="s">
        <v>70</v>
      </c>
      <c r="C27" s="28"/>
      <c r="D27" s="81"/>
      <c r="E27" s="30"/>
      <c r="F27" s="55">
        <f t="shared" ref="F27" si="15">ROUND(SUM(E27*$C$9),0)</f>
        <v>0</v>
      </c>
      <c r="G27" s="55">
        <f>ROUND(SUM(F27*$C$9),0)</f>
        <v>0</v>
      </c>
      <c r="H27" s="55">
        <f>ROUND(SUM(G27*$C$9),0)</f>
        <v>0</v>
      </c>
      <c r="I27" s="55">
        <f t="shared" ref="I27" si="16">ROUND(SUM(H27*$C$9),0)</f>
        <v>0</v>
      </c>
      <c r="J27" s="47">
        <f>SUM(E27,F27,G27,H27,I27)</f>
        <v>0</v>
      </c>
      <c r="K27" s="21" t="e">
        <f>SUM(#REF!,#REF!,#REF!,#REF!,#REF!)</f>
        <v>#REF!</v>
      </c>
      <c r="L27" s="31" t="e">
        <f>SUM(#REF!,#REF!,#REF!,#REF!,#REF!)</f>
        <v>#REF!</v>
      </c>
    </row>
    <row r="28" spans="1:15" ht="15" customHeight="1" x14ac:dyDescent="0.2">
      <c r="A28" s="17">
        <v>6024</v>
      </c>
      <c r="B28" s="18" t="s">
        <v>71</v>
      </c>
      <c r="C28" s="28"/>
      <c r="D28" s="34"/>
      <c r="E28" s="30"/>
      <c r="F28" s="30">
        <f t="shared" ref="F28" si="17">ROUND(SUM(E28*$C$9),0)</f>
        <v>0</v>
      </c>
      <c r="G28" s="30">
        <f>ROUND(SUM(F28*$C$9),0)</f>
        <v>0</v>
      </c>
      <c r="H28" s="30">
        <f>ROUND(SUM(G28*$C$9),0)</f>
        <v>0</v>
      </c>
      <c r="I28" s="30">
        <f t="shared" ref="I28" si="18">ROUND(SUM(H28*$C$9),0)</f>
        <v>0</v>
      </c>
      <c r="J28" s="47">
        <f>SUM(E28,F28,G28,H28,I28)</f>
        <v>0</v>
      </c>
      <c r="K28" s="21"/>
      <c r="L28" s="31"/>
    </row>
    <row r="29" spans="1:15" ht="15.75" customHeight="1" x14ac:dyDescent="0.25">
      <c r="A29" s="24">
        <v>6024</v>
      </c>
      <c r="B29" s="25" t="s">
        <v>41</v>
      </c>
      <c r="C29" s="28"/>
      <c r="D29" s="61"/>
      <c r="E29" s="44">
        <f>SUM(E27:E28)</f>
        <v>0</v>
      </c>
      <c r="F29" s="44">
        <f t="shared" ref="F29:I29" si="19">SUM(F27:F28)</f>
        <v>0</v>
      </c>
      <c r="G29" s="44">
        <f t="shared" si="19"/>
        <v>0</v>
      </c>
      <c r="H29" s="44">
        <f t="shared" si="19"/>
        <v>0</v>
      </c>
      <c r="I29" s="44">
        <f t="shared" si="19"/>
        <v>0</v>
      </c>
      <c r="J29" s="44">
        <f t="shared" ref="J28:J32" si="20">SUM(E29,F29,G29,H29,I29)</f>
        <v>0</v>
      </c>
      <c r="K29" s="27" t="e">
        <f>SUM(#REF!,#REF!,#REF!,#REF!,#REF!)</f>
        <v>#REF!</v>
      </c>
      <c r="L29" s="31" t="e">
        <f>SUM(#REF!,#REF!,#REF!,#REF!,#REF!)</f>
        <v>#REF!</v>
      </c>
    </row>
    <row r="30" spans="1:15" ht="15" customHeight="1" x14ac:dyDescent="0.25">
      <c r="A30" s="17">
        <v>6195</v>
      </c>
      <c r="B30" s="18" t="s">
        <v>62</v>
      </c>
      <c r="C30" s="28"/>
      <c r="D30" s="65">
        <v>0.26400000000000001</v>
      </c>
      <c r="E30" s="47">
        <f>ROUND($D$30*SUM(E18,E24, E25,E23),0)</f>
        <v>0</v>
      </c>
      <c r="F30" s="47">
        <f>ROUND($D$30*SUM(F18,F24, F25,F23),0)</f>
        <v>0</v>
      </c>
      <c r="G30" s="47">
        <f>ROUND($D$30*SUM(G18,G24, G25,G23),0)</f>
        <v>0</v>
      </c>
      <c r="H30" s="47">
        <f>ROUND($D$30*SUM(H18,H24, H25,H23),0)</f>
        <v>0</v>
      </c>
      <c r="I30" s="47">
        <f>ROUND($D$30*SUM(I18,I24, I25,I23),0)</f>
        <v>0</v>
      </c>
      <c r="J30" s="47">
        <f t="shared" si="20"/>
        <v>0</v>
      </c>
      <c r="K30" s="21" t="e">
        <f>SUM(#REF!,#REF!,#REF!,#REF!,#REF!)</f>
        <v>#REF!</v>
      </c>
      <c r="L30" s="31" t="e">
        <f>SUM(#REF!,#REF!,#REF!,#REF!,#REF!)</f>
        <v>#REF!</v>
      </c>
    </row>
    <row r="31" spans="1:15" ht="15" customHeight="1" x14ac:dyDescent="0.25">
      <c r="A31" s="17">
        <v>6195</v>
      </c>
      <c r="B31" s="18" t="s">
        <v>40</v>
      </c>
      <c r="C31" s="28"/>
      <c r="D31" s="65">
        <v>0.26400000000000001</v>
      </c>
      <c r="E31" s="47">
        <f>ROUND($D$31*E22,0)</f>
        <v>0</v>
      </c>
      <c r="F31" s="47">
        <f>ROUND($D$31*F22,0)</f>
        <v>0</v>
      </c>
      <c r="G31" s="47">
        <f>ROUND($D$31*G22,0)</f>
        <v>0</v>
      </c>
      <c r="H31" s="47">
        <f>ROUND($D$31*H22,0)</f>
        <v>0</v>
      </c>
      <c r="I31" s="47">
        <f>ROUND($D$31*I22,0)</f>
        <v>0</v>
      </c>
      <c r="J31" s="47">
        <f t="shared" si="20"/>
        <v>0</v>
      </c>
      <c r="K31" s="21" t="e">
        <f>SUM(#REF!,#REF!,#REF!,#REF!,#REF!)</f>
        <v>#REF!</v>
      </c>
      <c r="L31" s="31" t="e">
        <f>SUM(#REF!,#REF!,#REF!,#REF!,#REF!)</f>
        <v>#REF!</v>
      </c>
    </row>
    <row r="32" spans="1:15" ht="15" customHeight="1" x14ac:dyDescent="0.25">
      <c r="A32" s="17">
        <v>6195</v>
      </c>
      <c r="B32" s="18" t="s">
        <v>63</v>
      </c>
      <c r="C32" s="28"/>
      <c r="D32" s="65">
        <v>7.0000000000000001E-3</v>
      </c>
      <c r="E32" s="47">
        <f>ROUND($D$32*(E29+E26),0)</f>
        <v>0</v>
      </c>
      <c r="F32" s="47">
        <f t="shared" ref="F32:I32" si="21">ROUND($D$32*(F29+F26),0)</f>
        <v>0</v>
      </c>
      <c r="G32" s="47">
        <f t="shared" si="21"/>
        <v>0</v>
      </c>
      <c r="H32" s="47">
        <f t="shared" si="21"/>
        <v>0</v>
      </c>
      <c r="I32" s="47">
        <f t="shared" si="21"/>
        <v>0</v>
      </c>
      <c r="J32" s="47">
        <f t="shared" si="20"/>
        <v>0</v>
      </c>
      <c r="K32" s="21" t="e">
        <f>SUM(#REF!,#REF!,#REF!,#REF!,#REF!)</f>
        <v>#REF!</v>
      </c>
      <c r="L32" s="31" t="e">
        <f>SUM(#REF!,#REF!,#REF!,#REF!,#REF!)</f>
        <v>#REF!</v>
      </c>
    </row>
    <row r="33" spans="1:13" s="2" customFormat="1" ht="15.75" customHeight="1" x14ac:dyDescent="0.25">
      <c r="A33" s="24">
        <v>6195</v>
      </c>
      <c r="B33" s="25" t="s">
        <v>8</v>
      </c>
      <c r="C33" s="29"/>
      <c r="D33" s="35"/>
      <c r="E33" s="44">
        <f t="shared" ref="E33:J33" si="22">ROUND(SUM(E30:E32),0)</f>
        <v>0</v>
      </c>
      <c r="F33" s="44">
        <f t="shared" si="22"/>
        <v>0</v>
      </c>
      <c r="G33" s="44">
        <f t="shared" si="22"/>
        <v>0</v>
      </c>
      <c r="H33" s="44">
        <f t="shared" si="22"/>
        <v>0</v>
      </c>
      <c r="I33" s="44">
        <f t="shared" si="22"/>
        <v>0</v>
      </c>
      <c r="J33" s="44">
        <f t="shared" si="22"/>
        <v>0</v>
      </c>
      <c r="K33" s="27" t="e">
        <f>SUM(#REF!,#REF!,#REF!,#REF!,#REF!)</f>
        <v>#REF!</v>
      </c>
      <c r="L33" s="46" t="e">
        <f>SUM(#REF!,#REF!,#REF!,#REF!,#REF!)</f>
        <v>#REF!</v>
      </c>
    </row>
    <row r="34" spans="1:13" s="2" customFormat="1" ht="15.75" customHeight="1" x14ac:dyDescent="0.25">
      <c r="A34" s="24"/>
      <c r="B34" s="25" t="s">
        <v>29</v>
      </c>
      <c r="C34" s="25"/>
      <c r="D34" s="36"/>
      <c r="E34" s="44">
        <f>SUM(E18,E22:E27,E33)</f>
        <v>0</v>
      </c>
      <c r="F34" s="44">
        <f>SUM(F18,F22:F27,F33)</f>
        <v>0</v>
      </c>
      <c r="G34" s="44">
        <f>SUM(G18,G22:G27,G33)</f>
        <v>0</v>
      </c>
      <c r="H34" s="44">
        <f>SUM(H18,H22:H27,H33)</f>
        <v>0</v>
      </c>
      <c r="I34" s="44">
        <f>SUM(I18,I22:I27,I33)</f>
        <v>0</v>
      </c>
      <c r="J34" s="44">
        <f>SUM(E34,F34,G34,H34,I34)</f>
        <v>0</v>
      </c>
      <c r="K34" s="27" t="e">
        <f>SUM(#REF!,#REF!,#REF!,#REF!,#REF!)</f>
        <v>#REF!</v>
      </c>
      <c r="L34" s="46" t="e">
        <f>SUM(#REF!,#REF!,#REF!,#REF!,#REF!)</f>
        <v>#REF!</v>
      </c>
    </row>
    <row r="35" spans="1:13" s="2" customFormat="1" ht="15" customHeight="1" x14ac:dyDescent="0.25">
      <c r="A35" s="24"/>
      <c r="B35" s="25"/>
      <c r="C35" s="25"/>
      <c r="D35" s="36"/>
      <c r="E35" s="44"/>
      <c r="F35" s="44"/>
      <c r="G35" s="44"/>
      <c r="H35" s="44"/>
      <c r="I35" s="44"/>
      <c r="J35" s="44"/>
      <c r="K35" s="27"/>
      <c r="L35" s="46"/>
    </row>
    <row r="36" spans="1:13" ht="15" customHeight="1" x14ac:dyDescent="0.2">
      <c r="A36" s="20" t="s">
        <v>9</v>
      </c>
      <c r="B36" s="18" t="s">
        <v>30</v>
      </c>
      <c r="C36" s="18"/>
      <c r="D36" s="37"/>
      <c r="E36" s="47"/>
      <c r="F36" s="47"/>
      <c r="G36" s="47"/>
      <c r="H36" s="47"/>
      <c r="I36" s="47"/>
      <c r="J36" s="47"/>
      <c r="K36" s="21"/>
      <c r="L36" s="31"/>
    </row>
    <row r="37" spans="1:13" ht="15.75" customHeight="1" x14ac:dyDescent="0.25">
      <c r="A37" s="24">
        <v>6200</v>
      </c>
      <c r="B37" s="25" t="s">
        <v>10</v>
      </c>
      <c r="C37" s="28"/>
      <c r="D37" s="38"/>
      <c r="E37" s="45"/>
      <c r="F37" s="45"/>
      <c r="G37" s="45"/>
      <c r="H37" s="45"/>
      <c r="I37" s="45"/>
      <c r="J37" s="44">
        <f t="shared" ref="J37:J56" si="23">SUM(E37,F37,G37,H37,I37)</f>
        <v>0</v>
      </c>
      <c r="K37" s="27" t="e">
        <f>SUM(#REF!,#REF!,#REF!,#REF!,#REF!)</f>
        <v>#REF!</v>
      </c>
      <c r="L37" s="46" t="e">
        <f>SUM(#REF!,#REF!,#REF!,#REF!,#REF!)</f>
        <v>#REF!</v>
      </c>
    </row>
    <row r="38" spans="1:13" ht="15.75" customHeight="1" x14ac:dyDescent="0.25">
      <c r="A38" s="24"/>
      <c r="B38" s="25" t="s">
        <v>11</v>
      </c>
      <c r="C38" s="28"/>
      <c r="D38" s="38"/>
      <c r="E38" s="45"/>
      <c r="F38" s="45"/>
      <c r="G38" s="45"/>
      <c r="H38" s="45"/>
      <c r="I38" s="45"/>
      <c r="J38" s="44">
        <f>SUM(E38,F38,G38,H38,I38)</f>
        <v>0</v>
      </c>
      <c r="K38" s="27"/>
      <c r="L38" s="46"/>
    </row>
    <row r="39" spans="1:13" ht="15.75" customHeight="1" x14ac:dyDescent="0.25">
      <c r="A39" s="24">
        <v>6235</v>
      </c>
      <c r="B39" s="25" t="s">
        <v>11</v>
      </c>
      <c r="C39" s="28"/>
      <c r="D39" s="38"/>
      <c r="E39" s="45"/>
      <c r="F39" s="45"/>
      <c r="G39" s="45"/>
      <c r="H39" s="45"/>
      <c r="I39" s="45"/>
      <c r="J39" s="44">
        <f t="shared" ref="J39:J40" si="24">SUM(E39,F39,G39,H39,I39)</f>
        <v>0</v>
      </c>
      <c r="K39" s="27" t="e">
        <f>SUM(#REF!,#REF!,#REF!,#REF!,#REF!)</f>
        <v>#REF!</v>
      </c>
      <c r="L39" s="46" t="e">
        <f>SUM(#REF!,#REF!,#REF!,#REF!,#REF!)</f>
        <v>#REF!</v>
      </c>
    </row>
    <row r="40" spans="1:13" ht="15.75" customHeight="1" x14ac:dyDescent="0.25">
      <c r="A40" s="24"/>
      <c r="B40" s="25" t="s">
        <v>11</v>
      </c>
      <c r="C40" s="28"/>
      <c r="D40" s="38"/>
      <c r="E40" s="45"/>
      <c r="F40" s="45"/>
      <c r="G40" s="45"/>
      <c r="H40" s="45"/>
      <c r="I40" s="45"/>
      <c r="J40" s="44">
        <f t="shared" si="24"/>
        <v>0</v>
      </c>
      <c r="K40" s="27"/>
      <c r="L40" s="46"/>
    </row>
    <row r="41" spans="1:13" ht="15.75" customHeight="1" x14ac:dyDescent="0.25">
      <c r="A41" s="24">
        <v>6245</v>
      </c>
      <c r="B41" s="25" t="s">
        <v>81</v>
      </c>
      <c r="D41" s="38"/>
      <c r="E41" s="45"/>
      <c r="F41" s="45"/>
      <c r="G41" s="45"/>
      <c r="H41" s="45"/>
      <c r="I41" s="45"/>
      <c r="J41" s="44">
        <f>SUM(E41,F41,G41,H41,I41)</f>
        <v>0</v>
      </c>
      <c r="K41" s="27" t="e">
        <f>SUM(#REF!,#REF!,#REF!,#REF!,#REF!)</f>
        <v>#REF!</v>
      </c>
      <c r="L41" s="46" t="e">
        <f>SUM(#REF!,#REF!,#REF!,#REF!,#REF!)</f>
        <v>#REF!</v>
      </c>
      <c r="M41" s="2"/>
    </row>
    <row r="42" spans="1:13" ht="15.75" customHeight="1" x14ac:dyDescent="0.25">
      <c r="A42" s="24">
        <v>6246</v>
      </c>
      <c r="B42" s="25" t="s">
        <v>80</v>
      </c>
      <c r="C42" s="28"/>
      <c r="D42" s="38"/>
      <c r="E42" s="45"/>
      <c r="F42" s="45"/>
      <c r="G42" s="45"/>
      <c r="H42" s="45"/>
      <c r="I42" s="45"/>
      <c r="J42" s="44">
        <f>SUM(E42,F42,G42,H42,I42)</f>
        <v>0</v>
      </c>
      <c r="K42" s="27" t="e">
        <f>SUM(#REF!,#REF!,#REF!,#REF!,#REF!)</f>
        <v>#REF!</v>
      </c>
      <c r="L42" s="46" t="e">
        <f>SUM(#REF!,#REF!,#REF!,#REF!,#REF!)</f>
        <v>#REF!</v>
      </c>
    </row>
    <row r="43" spans="1:13" ht="15.75" customHeight="1" x14ac:dyDescent="0.25">
      <c r="A43" s="24">
        <v>6260</v>
      </c>
      <c r="B43" s="25" t="s">
        <v>58</v>
      </c>
      <c r="C43" s="28"/>
      <c r="D43" s="38"/>
      <c r="E43" s="45"/>
      <c r="F43" s="45"/>
      <c r="G43" s="45"/>
      <c r="H43" s="45"/>
      <c r="I43" s="45"/>
      <c r="J43" s="44">
        <f t="shared" si="23"/>
        <v>0</v>
      </c>
      <c r="K43" s="27" t="e">
        <f>SUM(#REF!,#REF!,#REF!,#REF!,#REF!)</f>
        <v>#REF!</v>
      </c>
      <c r="L43" s="46" t="e">
        <f>SUM(#REF!,#REF!,#REF!,#REF!,#REF!)</f>
        <v>#REF!</v>
      </c>
    </row>
    <row r="44" spans="1:13" ht="15.75" customHeight="1" x14ac:dyDescent="0.25">
      <c r="A44" s="24">
        <v>6500</v>
      </c>
      <c r="B44" s="25" t="s">
        <v>67</v>
      </c>
      <c r="C44" s="28"/>
      <c r="D44" s="38"/>
      <c r="E44" s="45"/>
      <c r="F44" s="45"/>
      <c r="G44" s="45"/>
      <c r="H44" s="45"/>
      <c r="I44" s="45"/>
      <c r="J44" s="44">
        <f t="shared" si="23"/>
        <v>0</v>
      </c>
      <c r="K44" s="27" t="e">
        <f>SUM(#REF!,#REF!,#REF!,#REF!,#REF!)</f>
        <v>#REF!</v>
      </c>
      <c r="L44" s="46" t="e">
        <f>SUM(#REF!,#REF!,#REF!,#REF!,#REF!)</f>
        <v>#REF!</v>
      </c>
    </row>
    <row r="45" spans="1:13" ht="15" customHeight="1" x14ac:dyDescent="0.2">
      <c r="A45" s="17">
        <v>6515</v>
      </c>
      <c r="B45" s="18" t="s">
        <v>12</v>
      </c>
      <c r="C45" s="28"/>
      <c r="D45" s="39"/>
      <c r="E45" s="30"/>
      <c r="F45" s="30"/>
      <c r="G45" s="30"/>
      <c r="H45" s="30"/>
      <c r="I45" s="30"/>
      <c r="J45" s="47">
        <f t="shared" si="23"/>
        <v>0</v>
      </c>
      <c r="K45" s="21" t="e">
        <f>SUM(#REF!,#REF!,#REF!,#REF!,#REF!)</f>
        <v>#REF!</v>
      </c>
      <c r="L45" s="31" t="e">
        <f>SUM(#REF!,#REF!,#REF!,#REF!,#REF!)</f>
        <v>#REF!</v>
      </c>
    </row>
    <row r="46" spans="1:13" ht="15" customHeight="1" x14ac:dyDescent="0.2">
      <c r="A46" s="17">
        <v>6520</v>
      </c>
      <c r="B46" s="18" t="s">
        <v>13</v>
      </c>
      <c r="C46" s="28"/>
      <c r="D46" s="39"/>
      <c r="E46" s="30"/>
      <c r="F46" s="30"/>
      <c r="G46" s="30"/>
      <c r="H46" s="30"/>
      <c r="I46" s="30"/>
      <c r="J46" s="47">
        <f t="shared" si="23"/>
        <v>0</v>
      </c>
      <c r="K46" s="21" t="e">
        <f>SUM(#REF!,#REF!,#REF!,#REF!,#REF!)</f>
        <v>#REF!</v>
      </c>
      <c r="L46" s="31" t="e">
        <f>SUM(#REF!,#REF!,#REF!,#REF!,#REF!)</f>
        <v>#REF!</v>
      </c>
    </row>
    <row r="47" spans="1:13" ht="15" customHeight="1" x14ac:dyDescent="0.2">
      <c r="A47" s="17">
        <v>6515</v>
      </c>
      <c r="B47" s="18" t="s">
        <v>14</v>
      </c>
      <c r="C47" s="28"/>
      <c r="D47" s="39"/>
      <c r="E47" s="30"/>
      <c r="F47" s="30"/>
      <c r="G47" s="30"/>
      <c r="H47" s="30"/>
      <c r="I47" s="30"/>
      <c r="J47" s="47">
        <f t="shared" si="23"/>
        <v>0</v>
      </c>
      <c r="K47" s="21" t="e">
        <f>SUM(#REF!,#REF!,#REF!,#REF!,#REF!)</f>
        <v>#REF!</v>
      </c>
      <c r="L47" s="31" t="e">
        <f>SUM(#REF!,#REF!,#REF!,#REF!,#REF!)</f>
        <v>#REF!</v>
      </c>
    </row>
    <row r="48" spans="1:13" ht="15" customHeight="1" x14ac:dyDescent="0.2">
      <c r="A48" s="17">
        <v>6520</v>
      </c>
      <c r="B48" s="18" t="s">
        <v>15</v>
      </c>
      <c r="C48" s="28"/>
      <c r="D48" s="39"/>
      <c r="E48" s="30"/>
      <c r="F48" s="30"/>
      <c r="G48" s="30"/>
      <c r="H48" s="30"/>
      <c r="I48" s="30"/>
      <c r="J48" s="47">
        <f t="shared" si="23"/>
        <v>0</v>
      </c>
      <c r="K48" s="21" t="e">
        <f>SUM(#REF!,#REF!,#REF!,#REF!,#REF!)</f>
        <v>#REF!</v>
      </c>
      <c r="L48" s="31" t="e">
        <f>SUM(#REF!,#REF!,#REF!,#REF!,#REF!)</f>
        <v>#REF!</v>
      </c>
    </row>
    <row r="49" spans="1:13" ht="15.75" customHeight="1" x14ac:dyDescent="0.25">
      <c r="A49" s="24">
        <v>6515</v>
      </c>
      <c r="B49" s="25" t="s">
        <v>38</v>
      </c>
      <c r="C49" s="28"/>
      <c r="D49" s="38"/>
      <c r="E49" s="44"/>
      <c r="F49" s="44"/>
      <c r="G49" s="44"/>
      <c r="H49" s="44">
        <f t="shared" ref="H49:I50" si="25">SUM(H45,H47)</f>
        <v>0</v>
      </c>
      <c r="I49" s="44">
        <f t="shared" si="25"/>
        <v>0</v>
      </c>
      <c r="J49" s="44">
        <f t="shared" si="23"/>
        <v>0</v>
      </c>
      <c r="K49" s="27" t="e">
        <f>SUM(#REF!,#REF!,#REF!,#REF!,#REF!)</f>
        <v>#REF!</v>
      </c>
      <c r="L49" s="46" t="e">
        <f>SUM(#REF!,#REF!,#REF!,#REF!,#REF!)</f>
        <v>#REF!</v>
      </c>
    </row>
    <row r="50" spans="1:13" ht="15.75" customHeight="1" x14ac:dyDescent="0.25">
      <c r="A50" s="24">
        <v>6520</v>
      </c>
      <c r="B50" s="25" t="s">
        <v>39</v>
      </c>
      <c r="C50" s="28"/>
      <c r="D50" s="38"/>
      <c r="E50" s="44"/>
      <c r="F50" s="44"/>
      <c r="G50" s="44"/>
      <c r="H50" s="44">
        <f t="shared" si="25"/>
        <v>0</v>
      </c>
      <c r="I50" s="44">
        <f t="shared" si="25"/>
        <v>0</v>
      </c>
      <c r="J50" s="44">
        <f t="shared" si="23"/>
        <v>0</v>
      </c>
      <c r="K50" s="27" t="e">
        <f>SUM(#REF!,#REF!,#REF!,#REF!,#REF!)</f>
        <v>#REF!</v>
      </c>
      <c r="L50" s="46" t="e">
        <f>SUM(#REF!,#REF!,#REF!,#REF!,#REF!)</f>
        <v>#REF!</v>
      </c>
    </row>
    <row r="51" spans="1:13" ht="15.75" customHeight="1" x14ac:dyDescent="0.25">
      <c r="A51" s="24">
        <v>6900</v>
      </c>
      <c r="B51" s="25" t="s">
        <v>25</v>
      </c>
      <c r="C51" s="28"/>
      <c r="D51" s="38"/>
      <c r="E51" s="45"/>
      <c r="F51" s="45"/>
      <c r="G51" s="45"/>
      <c r="H51" s="45">
        <v>0</v>
      </c>
      <c r="I51" s="45">
        <v>0</v>
      </c>
      <c r="J51" s="44">
        <f t="shared" si="23"/>
        <v>0</v>
      </c>
      <c r="K51" s="27" t="e">
        <f>SUM(#REF!,#REF!,#REF!,#REF!,#REF!)</f>
        <v>#REF!</v>
      </c>
      <c r="L51" s="46" t="e">
        <f>SUM(#REF!,#REF!,#REF!,#REF!,#REF!)</f>
        <v>#REF!</v>
      </c>
    </row>
    <row r="52" spans="1:13" ht="15.75" customHeight="1" x14ac:dyDescent="0.25">
      <c r="A52" s="24">
        <v>6905</v>
      </c>
      <c r="B52" s="25" t="s">
        <v>26</v>
      </c>
      <c r="C52" s="28"/>
      <c r="D52" s="38"/>
      <c r="E52" s="45"/>
      <c r="F52" s="45"/>
      <c r="G52" s="45"/>
      <c r="H52" s="45"/>
      <c r="I52" s="45"/>
      <c r="J52" s="44">
        <f t="shared" si="23"/>
        <v>0</v>
      </c>
      <c r="K52" s="27" t="e">
        <f>SUM(#REF!,#REF!,#REF!,#REF!,#REF!)</f>
        <v>#REF!</v>
      </c>
      <c r="L52" s="46" t="e">
        <f>SUM(#REF!,#REF!,#REF!,#REF!,#REF!)</f>
        <v>#REF!</v>
      </c>
    </row>
    <row r="53" spans="1:13" ht="15.75" customHeight="1" x14ac:dyDescent="0.25">
      <c r="A53" s="24">
        <v>6910</v>
      </c>
      <c r="B53" s="25" t="s">
        <v>27</v>
      </c>
      <c r="C53" s="28"/>
      <c r="D53" s="38"/>
      <c r="E53" s="45"/>
      <c r="F53" s="45"/>
      <c r="G53" s="45"/>
      <c r="H53" s="45"/>
      <c r="I53" s="45"/>
      <c r="J53" s="44">
        <f t="shared" si="23"/>
        <v>0</v>
      </c>
      <c r="K53" s="27" t="e">
        <f>SUM(#REF!,#REF!,#REF!,#REF!,#REF!)</f>
        <v>#REF!</v>
      </c>
      <c r="L53" s="46" t="e">
        <f>SUM(#REF!,#REF!,#REF!,#REF!,#REF!)</f>
        <v>#REF!</v>
      </c>
    </row>
    <row r="54" spans="1:13" ht="15.75" customHeight="1" x14ac:dyDescent="0.25">
      <c r="A54" s="24">
        <v>6800</v>
      </c>
      <c r="B54" s="25" t="s">
        <v>59</v>
      </c>
      <c r="C54" s="28"/>
      <c r="D54" s="38"/>
      <c r="E54" s="45"/>
      <c r="F54" s="45"/>
      <c r="G54" s="45"/>
      <c r="H54" s="45"/>
      <c r="I54" s="45"/>
      <c r="J54" s="44">
        <f t="shared" si="23"/>
        <v>0</v>
      </c>
      <c r="K54" s="27" t="e">
        <f>SUM(#REF!,#REF!,#REF!,#REF!,#REF!)</f>
        <v>#REF!</v>
      </c>
      <c r="L54" s="46" t="e">
        <f>SUM(#REF!,#REF!,#REF!,#REF!,#REF!)</f>
        <v>#REF!</v>
      </c>
      <c r="M54" s="2"/>
    </row>
    <row r="55" spans="1:13" ht="15.75" customHeight="1" x14ac:dyDescent="0.25">
      <c r="A55" s="24">
        <v>7010</v>
      </c>
      <c r="B55" s="25" t="s">
        <v>16</v>
      </c>
      <c r="C55" s="28"/>
      <c r="D55" s="38"/>
      <c r="E55" s="45"/>
      <c r="F55" s="45"/>
      <c r="G55" s="45"/>
      <c r="H55" s="45">
        <v>0</v>
      </c>
      <c r="I55" s="45">
        <v>0</v>
      </c>
      <c r="J55" s="44">
        <f>SUM(E55,F55,G55,H55,I55)</f>
        <v>0</v>
      </c>
      <c r="K55" s="27" t="e">
        <f>SUM(#REF!,#REF!,#REF!,#REF!,#REF!)</f>
        <v>#REF!</v>
      </c>
      <c r="L55" s="46" t="e">
        <f>SUM(#REF!,#REF!,#REF!,#REF!,#REF!)</f>
        <v>#REF!</v>
      </c>
    </row>
    <row r="56" spans="1:13" ht="15.75" customHeight="1" x14ac:dyDescent="0.25">
      <c r="A56" s="24">
        <v>7225</v>
      </c>
      <c r="B56" s="25" t="s">
        <v>44</v>
      </c>
      <c r="C56" s="28" t="s">
        <v>61</v>
      </c>
      <c r="D56" s="38"/>
      <c r="E56" s="44"/>
      <c r="F56" s="44">
        <f>+E56*1.03</f>
        <v>0</v>
      </c>
      <c r="G56" s="44">
        <f t="shared" ref="G56:I56" si="26">+F56*1.03</f>
        <v>0</v>
      </c>
      <c r="H56" s="44">
        <f t="shared" si="26"/>
        <v>0</v>
      </c>
      <c r="I56" s="44">
        <f>+H56*1.03</f>
        <v>0</v>
      </c>
      <c r="J56" s="44">
        <f>SUM(E56,F56,G56,H56,I56)</f>
        <v>0</v>
      </c>
      <c r="K56" s="27" t="e">
        <f>SUM(#REF!,#REF!,#REF!,#REF!,#REF!)</f>
        <v>#REF!</v>
      </c>
      <c r="L56" s="46" t="e">
        <f>SUM(#REF!,#REF!,#REF!,#REF!,#REF!)</f>
        <v>#REF!</v>
      </c>
    </row>
    <row r="57" spans="1:13" ht="15.75" customHeight="1" x14ac:dyDescent="0.25">
      <c r="A57" s="24"/>
      <c r="B57" s="25" t="s">
        <v>78</v>
      </c>
      <c r="C57" s="28"/>
      <c r="D57" s="38"/>
      <c r="E57" s="44"/>
      <c r="F57" s="44"/>
      <c r="G57" s="44"/>
      <c r="H57" s="44"/>
      <c r="I57" s="44"/>
      <c r="J57" s="44"/>
      <c r="K57" s="27"/>
      <c r="L57" s="46"/>
    </row>
    <row r="58" spans="1:13" s="2" customFormat="1" ht="15.75" customHeight="1" x14ac:dyDescent="0.25">
      <c r="A58" s="24"/>
      <c r="B58" s="25" t="s">
        <v>28</v>
      </c>
      <c r="C58" s="28"/>
      <c r="D58" s="35"/>
      <c r="E58" s="44">
        <f>ROUND(SUM(E37:E44,E49:E57),0)</f>
        <v>0</v>
      </c>
      <c r="F58" s="44">
        <f t="shared" ref="F58:I58" si="27">ROUND(SUM(F37:F44,F49:F57),0)</f>
        <v>0</v>
      </c>
      <c r="G58" s="44">
        <f t="shared" si="27"/>
        <v>0</v>
      </c>
      <c r="H58" s="44">
        <f t="shared" si="27"/>
        <v>0</v>
      </c>
      <c r="I58" s="44">
        <f t="shared" si="27"/>
        <v>0</v>
      </c>
      <c r="J58" s="44">
        <f>SUM(E58,F58,G58,H58,I58)</f>
        <v>0</v>
      </c>
      <c r="K58" s="27" t="e">
        <f>SUM(#REF!,#REF!,#REF!,#REF!,#REF!)</f>
        <v>#REF!</v>
      </c>
      <c r="L58" s="46" t="e">
        <f>SUM(#REF!,#REF!,#REF!,#REF!,#REF!)</f>
        <v>#REF!</v>
      </c>
    </row>
    <row r="59" spans="1:13" s="2" customFormat="1" ht="15" customHeight="1" x14ac:dyDescent="0.25">
      <c r="A59" s="24"/>
      <c r="B59" s="25"/>
      <c r="C59" s="28"/>
      <c r="D59" s="35"/>
      <c r="E59" s="44"/>
      <c r="F59" s="44"/>
      <c r="G59" s="44"/>
      <c r="H59" s="44"/>
      <c r="I59" s="44"/>
      <c r="J59" s="44"/>
      <c r="K59" s="27"/>
      <c r="L59" s="46"/>
    </row>
    <row r="60" spans="1:13" ht="15.75" customHeight="1" x14ac:dyDescent="0.25">
      <c r="A60" s="24"/>
      <c r="B60" s="25" t="s">
        <v>17</v>
      </c>
      <c r="C60" s="29"/>
      <c r="D60" s="35"/>
      <c r="E60" s="44">
        <f>SUM(E34,E58)</f>
        <v>0</v>
      </c>
      <c r="F60" s="44">
        <f>SUM(F34,F58)</f>
        <v>0</v>
      </c>
      <c r="G60" s="44">
        <f>SUM(G34,G58)</f>
        <v>0</v>
      </c>
      <c r="H60" s="44">
        <f>SUM(H34,H58)</f>
        <v>0</v>
      </c>
      <c r="I60" s="44">
        <f>SUM(I34,I58)</f>
        <v>0</v>
      </c>
      <c r="J60" s="44">
        <f>SUM(E60,F60,G60,H60,I60)</f>
        <v>0</v>
      </c>
      <c r="K60" s="27" t="e">
        <f>SUM(#REF!,#REF!,#REF!,#REF!,#REF!)</f>
        <v>#REF!</v>
      </c>
      <c r="L60" s="46" t="e">
        <f>SUM(#REF!,#REF!,#REF!,#REF!,#REF!)</f>
        <v>#REF!</v>
      </c>
      <c r="M60" s="82"/>
    </row>
    <row r="61" spans="1:13" ht="15" customHeight="1" x14ac:dyDescent="0.2">
      <c r="A61" s="17"/>
      <c r="B61" s="18" t="s">
        <v>18</v>
      </c>
      <c r="C61" s="28"/>
      <c r="D61" s="34"/>
      <c r="E61" s="47">
        <f>E60- SUM(E42,E50,E56,E57)</f>
        <v>0</v>
      </c>
      <c r="F61" s="47">
        <f t="shared" ref="F61:I61" si="28">F60- SUM(F42,F50,F56,F57)</f>
        <v>0</v>
      </c>
      <c r="G61" s="47">
        <f t="shared" si="28"/>
        <v>0</v>
      </c>
      <c r="H61" s="47">
        <f t="shared" si="28"/>
        <v>0</v>
      </c>
      <c r="I61" s="47">
        <f t="shared" si="28"/>
        <v>0</v>
      </c>
      <c r="J61" s="47">
        <f>SUM(E61,F61,G61,H61,I61)</f>
        <v>0</v>
      </c>
      <c r="K61" s="21" t="e">
        <f>SUM(#REF!,#REF!,#REF!,#REF!,#REF!)</f>
        <v>#REF!</v>
      </c>
      <c r="L61" s="31" t="e">
        <f>SUM(#REF!,#REF!,#REF!,#REF!,#REF!)</f>
        <v>#REF!</v>
      </c>
    </row>
    <row r="62" spans="1:13" ht="15.75" customHeight="1" x14ac:dyDescent="0.25">
      <c r="A62" s="24">
        <v>7520</v>
      </c>
      <c r="B62" s="25" t="s">
        <v>32</v>
      </c>
      <c r="C62" s="29"/>
      <c r="D62" s="35">
        <v>0.54500000000000004</v>
      </c>
      <c r="E62" s="44">
        <f>ROUND(SUM(E61*$D$62),0)</f>
        <v>0</v>
      </c>
      <c r="F62" s="44">
        <f>ROUND(SUM(F61*$D$62),0)</f>
        <v>0</v>
      </c>
      <c r="G62" s="44">
        <f>ROUND(SUM(G61*$D$62),0)</f>
        <v>0</v>
      </c>
      <c r="H62" s="44">
        <f>ROUND(SUM(H61*$D$62),0)</f>
        <v>0</v>
      </c>
      <c r="I62" s="44">
        <f>ROUND(SUM(I61*$D$62),0)</f>
        <v>0</v>
      </c>
      <c r="J62" s="44">
        <f>SUM(E62,F62,G62,H62,I62)</f>
        <v>0</v>
      </c>
      <c r="K62" s="27" t="e">
        <f>SUM(#REF!,#REF!,#REF!,#REF!,#REF!)</f>
        <v>#REF!</v>
      </c>
      <c r="L62" s="46" t="e">
        <f>SUM(#REF!,#REF!,#REF!,#REF!,#REF!)</f>
        <v>#REF!</v>
      </c>
    </row>
    <row r="63" spans="1:13" ht="15.75" customHeight="1" thickBot="1" x14ac:dyDescent="0.3">
      <c r="A63" s="24"/>
      <c r="B63" s="25" t="s">
        <v>35</v>
      </c>
      <c r="C63" s="29"/>
      <c r="D63" s="35"/>
      <c r="E63" s="48">
        <f>SUM(E60,E62)</f>
        <v>0</v>
      </c>
      <c r="F63" s="48">
        <f>SUM(F60,F62)</f>
        <v>0</v>
      </c>
      <c r="G63" s="48">
        <f>SUM(G60,G62)</f>
        <v>0</v>
      </c>
      <c r="H63" s="48">
        <f>SUM(H60,H62)</f>
        <v>0</v>
      </c>
      <c r="I63" s="48">
        <f>SUM(I60,I62)</f>
        <v>0</v>
      </c>
      <c r="J63" s="48">
        <f>SUM(E63,F63,G63,H63,I63)</f>
        <v>0</v>
      </c>
      <c r="K63" s="49" t="e">
        <f>SUM(#REF!,#REF!,#REF!,#REF!,#REF!)</f>
        <v>#REF!</v>
      </c>
      <c r="L63" s="50" t="e">
        <f>SUM(#REF!,#REF!,#REF!,#REF!,#REF!)</f>
        <v>#REF!</v>
      </c>
    </row>
  </sheetData>
  <sheetProtection selectLockedCells="1"/>
  <mergeCells count="10">
    <mergeCell ref="M26:O26"/>
    <mergeCell ref="C24:D24"/>
    <mergeCell ref="C26:D26"/>
    <mergeCell ref="J10:L10"/>
    <mergeCell ref="A3:B3"/>
    <mergeCell ref="A4:B4"/>
    <mergeCell ref="A5:B5"/>
    <mergeCell ref="A6:B6"/>
    <mergeCell ref="C6:J6"/>
    <mergeCell ref="A7:B7"/>
  </mergeCells>
  <pageMargins left="0.5" right="0.75" top="0.25" bottom="0.5" header="0.5" footer="0"/>
  <pageSetup scale="59" orientation="portrait" r:id="rId1"/>
  <headerFooter scaleWithDoc="0" alignWithMargins="0"/>
  <colBreaks count="1" manualBreakCount="1">
    <brk id="7" max="7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0"/>
  <sheetViews>
    <sheetView topLeftCell="A9" zoomScale="75" zoomScaleNormal="75" zoomScaleSheetLayoutView="75" workbookViewId="0">
      <selection activeCell="C10" sqref="C10"/>
    </sheetView>
  </sheetViews>
  <sheetFormatPr defaultColWidth="9.140625" defaultRowHeight="15" x14ac:dyDescent="0.2"/>
  <cols>
    <col min="1" max="1" width="6.28515625" style="6" customWidth="1"/>
    <col min="2" max="2" width="36.85546875" style="1" customWidth="1"/>
    <col min="3" max="3" width="21.7109375" style="1" customWidth="1"/>
    <col min="4" max="4" width="14.85546875" style="1" customWidth="1"/>
    <col min="5" max="7" width="13.7109375" style="1" customWidth="1"/>
    <col min="8" max="19" width="13.7109375" style="1" hidden="1" customWidth="1"/>
    <col min="20" max="20" width="16.5703125" style="1" hidden="1" customWidth="1"/>
    <col min="21" max="22" width="13.7109375" style="1" hidden="1" customWidth="1"/>
    <col min="23" max="16384" width="9.140625" style="1"/>
  </cols>
  <sheetData>
    <row r="1" spans="1:22" ht="15.75" x14ac:dyDescent="0.25">
      <c r="A1" s="2" t="s">
        <v>54</v>
      </c>
      <c r="B1"/>
      <c r="C1"/>
      <c r="D1" t="s">
        <v>53</v>
      </c>
      <c r="E1" s="2"/>
      <c r="F1" s="2"/>
      <c r="G1" s="2"/>
      <c r="H1" s="2"/>
    </row>
    <row r="2" spans="1:22" ht="15.75" customHeight="1" x14ac:dyDescent="0.25">
      <c r="A2" s="2"/>
      <c r="B2" s="10" t="s">
        <v>66</v>
      </c>
      <c r="C2" s="52" t="s">
        <v>61</v>
      </c>
      <c r="D2" s="10" t="s">
        <v>52</v>
      </c>
      <c r="E2" s="14" t="s">
        <v>61</v>
      </c>
      <c r="F2" s="2"/>
      <c r="G2" s="2"/>
      <c r="H2" s="2"/>
    </row>
    <row r="3" spans="1:22" ht="15" customHeight="1" x14ac:dyDescent="0.25">
      <c r="A3" s="86" t="s">
        <v>46</v>
      </c>
      <c r="B3" s="86"/>
      <c r="C3" s="7" t="s">
        <v>61</v>
      </c>
      <c r="D3" s="12"/>
    </row>
    <row r="4" spans="1:22" ht="15" customHeight="1" x14ac:dyDescent="0.2">
      <c r="A4" s="86" t="s">
        <v>47</v>
      </c>
      <c r="B4" s="86"/>
      <c r="C4" s="11" t="s">
        <v>61</v>
      </c>
    </row>
    <row r="5" spans="1:22" ht="15" customHeight="1" x14ac:dyDescent="0.2">
      <c r="A5" s="86" t="s">
        <v>45</v>
      </c>
      <c r="B5" s="86"/>
      <c r="C5" s="9" t="s">
        <v>61</v>
      </c>
      <c r="D5" s="13" t="s">
        <v>51</v>
      </c>
      <c r="E5" s="9" t="s">
        <v>61</v>
      </c>
    </row>
    <row r="6" spans="1:22" ht="23.25" customHeight="1" x14ac:dyDescent="0.2">
      <c r="A6" s="86" t="s">
        <v>48</v>
      </c>
      <c r="B6" s="86"/>
      <c r="C6" s="87" t="s">
        <v>61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  <row r="7" spans="1:22" ht="15" customHeight="1" x14ac:dyDescent="0.2">
      <c r="A7" s="86" t="s">
        <v>49</v>
      </c>
      <c r="B7" s="86"/>
      <c r="C7" s="8" t="s">
        <v>61</v>
      </c>
      <c r="D7" s="8"/>
      <c r="E7" s="8"/>
      <c r="F7" s="8"/>
      <c r="G7" s="15"/>
      <c r="H7" s="15"/>
    </row>
    <row r="8" spans="1:22" ht="15" customHeight="1" x14ac:dyDescent="0.2">
      <c r="A8" s="5"/>
      <c r="B8" s="3" t="s">
        <v>50</v>
      </c>
      <c r="C8" s="51" t="s">
        <v>61</v>
      </c>
      <c r="F8" s="4"/>
      <c r="G8" s="4"/>
      <c r="H8" s="4"/>
      <c r="N8" s="1" t="s">
        <v>61</v>
      </c>
    </row>
    <row r="9" spans="1:22" ht="15.75" customHeight="1" thickBot="1" x14ac:dyDescent="0.3">
      <c r="B9" s="10" t="s">
        <v>36</v>
      </c>
      <c r="C9" s="16">
        <v>1.02</v>
      </c>
    </row>
    <row r="10" spans="1:22" x14ac:dyDescent="0.2">
      <c r="E10" s="83" t="s">
        <v>23</v>
      </c>
      <c r="F10" s="84"/>
      <c r="G10" s="85"/>
      <c r="H10" s="83" t="s">
        <v>22</v>
      </c>
      <c r="I10" s="84"/>
      <c r="J10" s="85"/>
      <c r="K10" s="83" t="s">
        <v>21</v>
      </c>
      <c r="L10" s="84"/>
      <c r="M10" s="85"/>
      <c r="N10" s="83" t="s">
        <v>42</v>
      </c>
      <c r="O10" s="84"/>
      <c r="P10" s="85"/>
      <c r="Q10" s="83" t="s">
        <v>43</v>
      </c>
      <c r="R10" s="84"/>
      <c r="S10" s="85"/>
      <c r="T10" s="83" t="s">
        <v>24</v>
      </c>
      <c r="U10" s="84"/>
      <c r="V10" s="85"/>
    </row>
    <row r="11" spans="1:22" ht="15" customHeight="1" x14ac:dyDescent="0.2">
      <c r="A11" s="17"/>
      <c r="B11" s="18" t="s">
        <v>0</v>
      </c>
      <c r="C11" s="19" t="s">
        <v>1</v>
      </c>
      <c r="D11" s="32" t="s">
        <v>19</v>
      </c>
      <c r="E11" s="40" t="s">
        <v>2</v>
      </c>
      <c r="F11" s="19" t="s">
        <v>55</v>
      </c>
      <c r="G11" s="41" t="s">
        <v>20</v>
      </c>
      <c r="H11" s="40" t="s">
        <v>2</v>
      </c>
      <c r="I11" s="19" t="s">
        <v>55</v>
      </c>
      <c r="J11" s="41" t="s">
        <v>20</v>
      </c>
      <c r="K11" s="40" t="s">
        <v>2</v>
      </c>
      <c r="L11" s="19" t="s">
        <v>55</v>
      </c>
      <c r="M11" s="41" t="s">
        <v>20</v>
      </c>
      <c r="N11" s="40" t="s">
        <v>2</v>
      </c>
      <c r="O11" s="19" t="s">
        <v>55</v>
      </c>
      <c r="P11" s="41" t="s">
        <v>20</v>
      </c>
      <c r="Q11" s="40" t="s">
        <v>2</v>
      </c>
      <c r="R11" s="19" t="s">
        <v>55</v>
      </c>
      <c r="S11" s="41" t="s">
        <v>20</v>
      </c>
      <c r="T11" s="40" t="s">
        <v>2</v>
      </c>
      <c r="U11" s="19" t="s">
        <v>55</v>
      </c>
      <c r="V11" s="41" t="s">
        <v>20</v>
      </c>
    </row>
    <row r="12" spans="1:22" ht="15" customHeight="1" x14ac:dyDescent="0.2">
      <c r="A12" s="20" t="s">
        <v>3</v>
      </c>
      <c r="B12" s="18" t="s">
        <v>31</v>
      </c>
      <c r="C12" s="18"/>
      <c r="D12" s="33"/>
      <c r="E12" s="42"/>
      <c r="F12" s="22"/>
      <c r="G12" s="43"/>
      <c r="H12" s="42"/>
      <c r="I12" s="22"/>
      <c r="J12" s="43"/>
      <c r="K12" s="42"/>
      <c r="L12" s="22"/>
      <c r="M12" s="43"/>
      <c r="N12" s="30"/>
      <c r="O12" s="23"/>
      <c r="P12" s="43"/>
      <c r="Q12" s="42"/>
      <c r="R12" s="22"/>
      <c r="S12" s="43"/>
      <c r="T12" s="42"/>
      <c r="U12" s="22"/>
      <c r="V12" s="43"/>
    </row>
    <row r="13" spans="1:22" ht="15" customHeight="1" x14ac:dyDescent="0.2">
      <c r="A13" s="17">
        <v>6000</v>
      </c>
      <c r="B13" s="18" t="s">
        <v>4</v>
      </c>
      <c r="C13" s="28"/>
      <c r="D13" s="34"/>
      <c r="E13" s="30"/>
      <c r="F13" s="23"/>
      <c r="G13" s="31">
        <f>SUM(E13:F13)</f>
        <v>0</v>
      </c>
      <c r="H13" s="30">
        <f t="shared" ref="H13:I17" si="0">ROUND(SUM(E13*$C$9),0)</f>
        <v>0</v>
      </c>
      <c r="I13" s="23">
        <f t="shared" si="0"/>
        <v>0</v>
      </c>
      <c r="J13" s="31">
        <f t="shared" ref="J13:J51" si="1">SUM(H13:I13)</f>
        <v>0</v>
      </c>
      <c r="K13" s="30">
        <f t="shared" ref="K13:L17" si="2">ROUND(SUM(H13*$C$9),0)</f>
        <v>0</v>
      </c>
      <c r="L13" s="23">
        <f t="shared" si="2"/>
        <v>0</v>
      </c>
      <c r="M13" s="31">
        <f t="shared" ref="M13:M53" si="3">SUM(K13:L13)</f>
        <v>0</v>
      </c>
      <c r="N13" s="30">
        <f t="shared" ref="N13:O17" si="4">ROUND(SUM(K13*$C$9),0)</f>
        <v>0</v>
      </c>
      <c r="O13" s="23">
        <f t="shared" si="4"/>
        <v>0</v>
      </c>
      <c r="P13" s="31">
        <f t="shared" ref="P13:P34" si="5">SUM(N13:O13)</f>
        <v>0</v>
      </c>
      <c r="Q13" s="30">
        <f t="shared" ref="Q13:R17" si="6">ROUND(SUM(N13*$C$9),0)</f>
        <v>0</v>
      </c>
      <c r="R13" s="23">
        <f t="shared" si="6"/>
        <v>0</v>
      </c>
      <c r="S13" s="31">
        <f t="shared" ref="S13:S22" si="7">SUM(Q13:R13)</f>
        <v>0</v>
      </c>
      <c r="T13" s="47">
        <f>SUM(E13,H13,K13,N13,Q13)</f>
        <v>0</v>
      </c>
      <c r="U13" s="21">
        <f t="shared" ref="U13:V60" si="8">SUM(F13,I13,L13,O13,R13)</f>
        <v>0</v>
      </c>
      <c r="V13" s="31">
        <f>SUM(G13,J13,M13,P13,S13)</f>
        <v>0</v>
      </c>
    </row>
    <row r="14" spans="1:22" ht="15" customHeight="1" x14ac:dyDescent="0.2">
      <c r="A14" s="17">
        <v>6000</v>
      </c>
      <c r="B14" s="18" t="s">
        <v>5</v>
      </c>
      <c r="C14" s="28"/>
      <c r="D14" s="34"/>
      <c r="E14" s="30"/>
      <c r="F14" s="23"/>
      <c r="G14" s="31">
        <f t="shared" ref="G14:G60" si="9">SUM(E14:F14)</f>
        <v>0</v>
      </c>
      <c r="H14" s="30">
        <f t="shared" si="0"/>
        <v>0</v>
      </c>
      <c r="I14" s="23">
        <f t="shared" si="0"/>
        <v>0</v>
      </c>
      <c r="J14" s="31">
        <f t="shared" si="1"/>
        <v>0</v>
      </c>
      <c r="K14" s="30">
        <f t="shared" si="2"/>
        <v>0</v>
      </c>
      <c r="L14" s="23">
        <f t="shared" si="2"/>
        <v>0</v>
      </c>
      <c r="M14" s="31">
        <f t="shared" si="3"/>
        <v>0</v>
      </c>
      <c r="N14" s="30">
        <f t="shared" si="4"/>
        <v>0</v>
      </c>
      <c r="O14" s="23">
        <f t="shared" si="4"/>
        <v>0</v>
      </c>
      <c r="P14" s="31">
        <f t="shared" si="5"/>
        <v>0</v>
      </c>
      <c r="Q14" s="30">
        <f t="shared" si="6"/>
        <v>0</v>
      </c>
      <c r="R14" s="23">
        <f t="shared" si="6"/>
        <v>0</v>
      </c>
      <c r="S14" s="31">
        <f t="shared" si="7"/>
        <v>0</v>
      </c>
      <c r="T14" s="47">
        <f t="shared" ref="T14:T59" si="10">SUM(E14,H14,K14,N14,Q14)</f>
        <v>0</v>
      </c>
      <c r="U14" s="21">
        <f t="shared" si="8"/>
        <v>0</v>
      </c>
      <c r="V14" s="31">
        <f t="shared" si="8"/>
        <v>0</v>
      </c>
    </row>
    <row r="15" spans="1:22" ht="15" customHeight="1" x14ac:dyDescent="0.2">
      <c r="A15" s="17">
        <v>6000</v>
      </c>
      <c r="B15" s="18" t="s">
        <v>5</v>
      </c>
      <c r="C15" s="28"/>
      <c r="D15" s="34"/>
      <c r="E15" s="30"/>
      <c r="F15" s="23"/>
      <c r="G15" s="31">
        <f t="shared" si="9"/>
        <v>0</v>
      </c>
      <c r="H15" s="30">
        <f t="shared" si="0"/>
        <v>0</v>
      </c>
      <c r="I15" s="23">
        <f t="shared" si="0"/>
        <v>0</v>
      </c>
      <c r="J15" s="31">
        <f t="shared" si="1"/>
        <v>0</v>
      </c>
      <c r="K15" s="30">
        <f t="shared" si="2"/>
        <v>0</v>
      </c>
      <c r="L15" s="23">
        <f t="shared" si="2"/>
        <v>0</v>
      </c>
      <c r="M15" s="31">
        <f t="shared" si="3"/>
        <v>0</v>
      </c>
      <c r="N15" s="30">
        <f t="shared" si="4"/>
        <v>0</v>
      </c>
      <c r="O15" s="23">
        <f t="shared" si="4"/>
        <v>0</v>
      </c>
      <c r="P15" s="31">
        <f t="shared" si="5"/>
        <v>0</v>
      </c>
      <c r="Q15" s="30">
        <f t="shared" si="6"/>
        <v>0</v>
      </c>
      <c r="R15" s="23">
        <f t="shared" si="6"/>
        <v>0</v>
      </c>
      <c r="S15" s="31">
        <f t="shared" si="7"/>
        <v>0</v>
      </c>
      <c r="T15" s="47">
        <f t="shared" si="10"/>
        <v>0</v>
      </c>
      <c r="U15" s="21">
        <f t="shared" si="8"/>
        <v>0</v>
      </c>
      <c r="V15" s="31">
        <f t="shared" si="8"/>
        <v>0</v>
      </c>
    </row>
    <row r="16" spans="1:22" s="2" customFormat="1" ht="15" customHeight="1" x14ac:dyDescent="0.25">
      <c r="A16" s="17">
        <v>6000</v>
      </c>
      <c r="B16" s="18" t="s">
        <v>33</v>
      </c>
      <c r="C16" s="28"/>
      <c r="D16" s="34"/>
      <c r="E16" s="30"/>
      <c r="F16" s="23"/>
      <c r="G16" s="31">
        <f t="shared" si="9"/>
        <v>0</v>
      </c>
      <c r="H16" s="30">
        <f t="shared" si="0"/>
        <v>0</v>
      </c>
      <c r="I16" s="23">
        <f t="shared" si="0"/>
        <v>0</v>
      </c>
      <c r="J16" s="31">
        <f t="shared" si="1"/>
        <v>0</v>
      </c>
      <c r="K16" s="30">
        <f t="shared" si="2"/>
        <v>0</v>
      </c>
      <c r="L16" s="23">
        <f t="shared" si="2"/>
        <v>0</v>
      </c>
      <c r="M16" s="31">
        <f t="shared" si="3"/>
        <v>0</v>
      </c>
      <c r="N16" s="30">
        <f t="shared" si="4"/>
        <v>0</v>
      </c>
      <c r="O16" s="23">
        <f t="shared" si="4"/>
        <v>0</v>
      </c>
      <c r="P16" s="31">
        <f t="shared" si="5"/>
        <v>0</v>
      </c>
      <c r="Q16" s="30">
        <f t="shared" si="6"/>
        <v>0</v>
      </c>
      <c r="R16" s="23">
        <f t="shared" si="6"/>
        <v>0</v>
      </c>
      <c r="S16" s="31">
        <f t="shared" si="7"/>
        <v>0</v>
      </c>
      <c r="T16" s="47">
        <f t="shared" si="10"/>
        <v>0</v>
      </c>
      <c r="U16" s="21">
        <f t="shared" si="8"/>
        <v>0</v>
      </c>
      <c r="V16" s="31">
        <f t="shared" si="8"/>
        <v>0</v>
      </c>
    </row>
    <row r="17" spans="1:25" ht="15" customHeight="1" x14ac:dyDescent="0.2">
      <c r="A17" s="17">
        <v>6000</v>
      </c>
      <c r="B17" s="18" t="s">
        <v>33</v>
      </c>
      <c r="C17" s="28"/>
      <c r="D17" s="34"/>
      <c r="E17" s="30"/>
      <c r="F17" s="23"/>
      <c r="G17" s="31">
        <f t="shared" si="9"/>
        <v>0</v>
      </c>
      <c r="H17" s="30">
        <f t="shared" si="0"/>
        <v>0</v>
      </c>
      <c r="I17" s="23">
        <f t="shared" si="0"/>
        <v>0</v>
      </c>
      <c r="J17" s="31">
        <f t="shared" si="1"/>
        <v>0</v>
      </c>
      <c r="K17" s="30">
        <f t="shared" si="2"/>
        <v>0</v>
      </c>
      <c r="L17" s="23">
        <f t="shared" si="2"/>
        <v>0</v>
      </c>
      <c r="M17" s="31">
        <f t="shared" si="3"/>
        <v>0</v>
      </c>
      <c r="N17" s="30">
        <f t="shared" si="4"/>
        <v>0</v>
      </c>
      <c r="O17" s="23">
        <f t="shared" si="4"/>
        <v>0</v>
      </c>
      <c r="P17" s="31">
        <f t="shared" si="5"/>
        <v>0</v>
      </c>
      <c r="Q17" s="30">
        <f t="shared" si="6"/>
        <v>0</v>
      </c>
      <c r="R17" s="23">
        <f t="shared" si="6"/>
        <v>0</v>
      </c>
      <c r="S17" s="31">
        <f t="shared" si="7"/>
        <v>0</v>
      </c>
      <c r="T17" s="47">
        <f t="shared" si="10"/>
        <v>0</v>
      </c>
      <c r="U17" s="21">
        <f t="shared" si="8"/>
        <v>0</v>
      </c>
      <c r="V17" s="31">
        <f t="shared" si="8"/>
        <v>0</v>
      </c>
    </row>
    <row r="18" spans="1:25" ht="15.75" customHeight="1" x14ac:dyDescent="0.25">
      <c r="A18" s="24">
        <v>6000</v>
      </c>
      <c r="B18" s="25" t="s">
        <v>37</v>
      </c>
      <c r="C18" s="28"/>
      <c r="D18" s="34"/>
      <c r="E18" s="44">
        <f>ROUND(SUM(E13:E17),0)</f>
        <v>0</v>
      </c>
      <c r="F18" s="44">
        <f>ROUND(SUM(F13:F17),0)</f>
        <v>0</v>
      </c>
      <c r="G18" s="46">
        <f t="shared" si="9"/>
        <v>0</v>
      </c>
      <c r="H18" s="44">
        <f>ROUND(SUM(H12:H17),0)</f>
        <v>0</v>
      </c>
      <c r="I18" s="27">
        <f>ROUND(SUM(I12:I17),0)</f>
        <v>0</v>
      </c>
      <c r="J18" s="46">
        <f t="shared" si="1"/>
        <v>0</v>
      </c>
      <c r="K18" s="44">
        <f>ROUND(SUM(K12:K17),0)</f>
        <v>0</v>
      </c>
      <c r="L18" s="27">
        <f>ROUND(SUM(L12:L17),0)</f>
        <v>0</v>
      </c>
      <c r="M18" s="46">
        <f t="shared" si="3"/>
        <v>0</v>
      </c>
      <c r="N18" s="44">
        <f>ROUND(SUM(N12:N17),0)</f>
        <v>0</v>
      </c>
      <c r="O18" s="27">
        <f>ROUND(SUM(O12:O17),0)</f>
        <v>0</v>
      </c>
      <c r="P18" s="46">
        <f t="shared" si="5"/>
        <v>0</v>
      </c>
      <c r="Q18" s="44">
        <f>ROUND(SUM(Q12:Q17),0)</f>
        <v>0</v>
      </c>
      <c r="R18" s="27">
        <f>ROUND(SUM(R12:R17),0)</f>
        <v>0</v>
      </c>
      <c r="S18" s="46">
        <f t="shared" si="7"/>
        <v>0</v>
      </c>
      <c r="T18" s="44">
        <f t="shared" si="10"/>
        <v>0</v>
      </c>
      <c r="U18" s="27">
        <f t="shared" si="8"/>
        <v>0</v>
      </c>
      <c r="V18" s="46">
        <f t="shared" si="8"/>
        <v>0</v>
      </c>
    </row>
    <row r="19" spans="1:25" ht="15" customHeight="1" x14ac:dyDescent="0.2">
      <c r="A19" s="17">
        <v>6007</v>
      </c>
      <c r="B19" s="18" t="s">
        <v>6</v>
      </c>
      <c r="C19" s="28"/>
      <c r="D19" s="34"/>
      <c r="E19" s="30">
        <v>0</v>
      </c>
      <c r="F19" s="23"/>
      <c r="G19" s="31">
        <f t="shared" si="9"/>
        <v>0</v>
      </c>
      <c r="H19" s="30">
        <f t="shared" ref="H19:I21" si="11">ROUND(SUM(E19*$C$9),0)</f>
        <v>0</v>
      </c>
      <c r="I19" s="23">
        <f t="shared" si="11"/>
        <v>0</v>
      </c>
      <c r="J19" s="31">
        <f t="shared" si="1"/>
        <v>0</v>
      </c>
      <c r="K19" s="30">
        <f t="shared" ref="K19:L21" si="12">ROUND(SUM(H19*$C$9),0)</f>
        <v>0</v>
      </c>
      <c r="L19" s="23">
        <f t="shared" si="12"/>
        <v>0</v>
      </c>
      <c r="M19" s="31">
        <f t="shared" si="3"/>
        <v>0</v>
      </c>
      <c r="N19" s="30">
        <v>0</v>
      </c>
      <c r="O19" s="23">
        <f>ROUND(SUM(L19*$C$9),0)</f>
        <v>0</v>
      </c>
      <c r="P19" s="31">
        <f>SUM(N19:O19)</f>
        <v>0</v>
      </c>
      <c r="Q19" s="30">
        <f>ROUND(SUM(N19*$C$9),0)</f>
        <v>0</v>
      </c>
      <c r="R19" s="23">
        <f t="shared" ref="Q19:R21" si="13">ROUND(SUM(O19*$C$9),0)</f>
        <v>0</v>
      </c>
      <c r="S19" s="31">
        <f t="shared" si="7"/>
        <v>0</v>
      </c>
      <c r="T19" s="47">
        <f t="shared" si="10"/>
        <v>0</v>
      </c>
      <c r="U19" s="21">
        <f t="shared" si="8"/>
        <v>0</v>
      </c>
      <c r="V19" s="31">
        <f t="shared" si="8"/>
        <v>0</v>
      </c>
    </row>
    <row r="20" spans="1:25" ht="15" customHeight="1" x14ac:dyDescent="0.2">
      <c r="A20" s="17">
        <v>6007</v>
      </c>
      <c r="B20" s="18" t="s">
        <v>7</v>
      </c>
      <c r="C20" s="28"/>
      <c r="D20" s="34"/>
      <c r="E20" s="30"/>
      <c r="F20" s="23"/>
      <c r="G20" s="31">
        <f t="shared" si="9"/>
        <v>0</v>
      </c>
      <c r="H20" s="30">
        <f t="shared" si="11"/>
        <v>0</v>
      </c>
      <c r="I20" s="23">
        <f t="shared" si="11"/>
        <v>0</v>
      </c>
      <c r="J20" s="31">
        <f t="shared" si="1"/>
        <v>0</v>
      </c>
      <c r="K20" s="30">
        <f t="shared" si="12"/>
        <v>0</v>
      </c>
      <c r="L20" s="23">
        <f t="shared" si="12"/>
        <v>0</v>
      </c>
      <c r="M20" s="31">
        <f t="shared" si="3"/>
        <v>0</v>
      </c>
      <c r="N20" s="30">
        <f>ROUND(SUM(K20*$C$9),0)</f>
        <v>0</v>
      </c>
      <c r="O20" s="23">
        <f>ROUND(SUM(L20*$C$9),0)</f>
        <v>0</v>
      </c>
      <c r="P20" s="31">
        <f t="shared" si="5"/>
        <v>0</v>
      </c>
      <c r="Q20" s="30">
        <f t="shared" si="13"/>
        <v>0</v>
      </c>
      <c r="R20" s="23">
        <f t="shared" si="13"/>
        <v>0</v>
      </c>
      <c r="S20" s="31">
        <f t="shared" si="7"/>
        <v>0</v>
      </c>
      <c r="T20" s="47">
        <f t="shared" si="10"/>
        <v>0</v>
      </c>
      <c r="U20" s="21">
        <f t="shared" si="8"/>
        <v>0</v>
      </c>
      <c r="V20" s="31">
        <f t="shared" si="8"/>
        <v>0</v>
      </c>
    </row>
    <row r="21" spans="1:25" ht="15" customHeight="1" x14ac:dyDescent="0.2">
      <c r="A21" s="17">
        <v>6007</v>
      </c>
      <c r="B21" s="18" t="s">
        <v>7</v>
      </c>
      <c r="C21" s="28"/>
      <c r="D21" s="34"/>
      <c r="E21" s="30"/>
      <c r="F21" s="23"/>
      <c r="G21" s="31">
        <f t="shared" si="9"/>
        <v>0</v>
      </c>
      <c r="H21" s="30">
        <f t="shared" si="11"/>
        <v>0</v>
      </c>
      <c r="I21" s="23">
        <f t="shared" si="11"/>
        <v>0</v>
      </c>
      <c r="J21" s="31">
        <f t="shared" si="1"/>
        <v>0</v>
      </c>
      <c r="K21" s="30">
        <f t="shared" si="12"/>
        <v>0</v>
      </c>
      <c r="L21" s="23">
        <f t="shared" si="12"/>
        <v>0</v>
      </c>
      <c r="M21" s="31">
        <f t="shared" si="3"/>
        <v>0</v>
      </c>
      <c r="N21" s="30">
        <f>ROUND(SUM(K21*$C$9),0)</f>
        <v>0</v>
      </c>
      <c r="O21" s="23">
        <f>ROUND(SUM(L21*$C$9),0)</f>
        <v>0</v>
      </c>
      <c r="P21" s="31">
        <f t="shared" si="5"/>
        <v>0</v>
      </c>
      <c r="Q21" s="30">
        <f t="shared" si="13"/>
        <v>0</v>
      </c>
      <c r="R21" s="23">
        <f t="shared" si="13"/>
        <v>0</v>
      </c>
      <c r="S21" s="31">
        <f t="shared" si="7"/>
        <v>0</v>
      </c>
      <c r="T21" s="47">
        <f t="shared" si="10"/>
        <v>0</v>
      </c>
      <c r="U21" s="21">
        <f t="shared" si="8"/>
        <v>0</v>
      </c>
      <c r="V21" s="31">
        <f t="shared" si="8"/>
        <v>0</v>
      </c>
    </row>
    <row r="22" spans="1:25" ht="15.75" customHeight="1" x14ac:dyDescent="0.25">
      <c r="A22" s="24">
        <v>6007</v>
      </c>
      <c r="B22" s="25" t="s">
        <v>34</v>
      </c>
      <c r="C22" s="28"/>
      <c r="D22" s="34"/>
      <c r="E22" s="44">
        <f>ROUND(SUM(E19:E21),0)</f>
        <v>0</v>
      </c>
      <c r="F22" s="27">
        <f>ROUND(SUM(F19:F21),0)</f>
        <v>0</v>
      </c>
      <c r="G22" s="46">
        <f t="shared" si="9"/>
        <v>0</v>
      </c>
      <c r="H22" s="44">
        <f>ROUND(SUM(H19:H21),0)</f>
        <v>0</v>
      </c>
      <c r="I22" s="27">
        <f>ROUND(SUM(I19:I21),0)</f>
        <v>0</v>
      </c>
      <c r="J22" s="46">
        <f t="shared" si="1"/>
        <v>0</v>
      </c>
      <c r="K22" s="44">
        <f>ROUND(SUM(K19:K21),0)</f>
        <v>0</v>
      </c>
      <c r="L22" s="27">
        <f>ROUND(SUM(L19:L21),0)</f>
        <v>0</v>
      </c>
      <c r="M22" s="46">
        <f t="shared" si="3"/>
        <v>0</v>
      </c>
      <c r="N22" s="44">
        <f>ROUND(SUM(N19:N21),0)</f>
        <v>0</v>
      </c>
      <c r="O22" s="27">
        <f>ROUND(SUM(O19:O21),0)</f>
        <v>0</v>
      </c>
      <c r="P22" s="46">
        <f t="shared" si="5"/>
        <v>0</v>
      </c>
      <c r="Q22" s="44">
        <f>ROUND(SUM(Q19:Q21),0)</f>
        <v>0</v>
      </c>
      <c r="R22" s="27">
        <f>ROUND(SUM(R19:R21),0)</f>
        <v>0</v>
      </c>
      <c r="S22" s="46">
        <f t="shared" si="7"/>
        <v>0</v>
      </c>
      <c r="T22" s="44">
        <f t="shared" si="10"/>
        <v>0</v>
      </c>
      <c r="U22" s="27">
        <f t="shared" si="8"/>
        <v>0</v>
      </c>
      <c r="V22" s="46">
        <f t="shared" si="8"/>
        <v>0</v>
      </c>
    </row>
    <row r="23" spans="1:25" ht="15.75" customHeight="1" x14ac:dyDescent="0.25">
      <c r="A23" s="24">
        <v>6035</v>
      </c>
      <c r="B23" s="25" t="s">
        <v>65</v>
      </c>
      <c r="C23" s="63"/>
      <c r="D23" s="64"/>
      <c r="E23" s="30"/>
      <c r="F23" s="23"/>
      <c r="G23" s="31">
        <f>SUM(E23:F23)</f>
        <v>0</v>
      </c>
      <c r="H23" s="30">
        <f t="shared" ref="H23:I25" si="14">ROUND(SUM(E23*$C$9),0)</f>
        <v>0</v>
      </c>
      <c r="I23" s="23">
        <f t="shared" si="14"/>
        <v>0</v>
      </c>
      <c r="J23" s="31">
        <f>SUM(H23:I23)</f>
        <v>0</v>
      </c>
      <c r="K23" s="30">
        <f t="shared" ref="K23:L25" si="15">ROUND(SUM(H23*$C$9),0)</f>
        <v>0</v>
      </c>
      <c r="L23" s="23">
        <f t="shared" si="15"/>
        <v>0</v>
      </c>
      <c r="M23" s="31">
        <f>SUM(K23:L23)</f>
        <v>0</v>
      </c>
      <c r="N23" s="30">
        <f>ROUND(SUM(K23*$C$9),0)</f>
        <v>0</v>
      </c>
      <c r="O23" s="23">
        <f>ROUND(SUM(L23*$C$9),0)</f>
        <v>0</v>
      </c>
      <c r="P23" s="31">
        <f>SUM(N23:O23)</f>
        <v>0</v>
      </c>
      <c r="Q23" s="30">
        <f t="shared" ref="Q23:R27" si="16">ROUND(SUM(N23*$C$9),0)</f>
        <v>0</v>
      </c>
      <c r="R23" s="23">
        <f t="shared" si="16"/>
        <v>0</v>
      </c>
      <c r="S23" s="31">
        <f>SUM(Q23:R23)</f>
        <v>0</v>
      </c>
      <c r="T23" s="47">
        <f>SUM(E23,H23,K23,N23,Q23)</f>
        <v>0</v>
      </c>
      <c r="U23" s="27"/>
      <c r="V23" s="46"/>
    </row>
    <row r="24" spans="1:25" s="60" customFormat="1" ht="20.25" customHeight="1" x14ac:dyDescent="0.2">
      <c r="A24" s="53">
        <v>6008</v>
      </c>
      <c r="B24" s="54" t="s">
        <v>64</v>
      </c>
      <c r="C24" s="89"/>
      <c r="D24" s="90"/>
      <c r="E24" s="55">
        <v>0</v>
      </c>
      <c r="F24" s="56"/>
      <c r="G24" s="57">
        <f t="shared" si="9"/>
        <v>0</v>
      </c>
      <c r="H24" s="55">
        <f t="shared" si="14"/>
        <v>0</v>
      </c>
      <c r="I24" s="56">
        <f t="shared" si="14"/>
        <v>0</v>
      </c>
      <c r="J24" s="57">
        <f t="shared" si="1"/>
        <v>0</v>
      </c>
      <c r="K24" s="55">
        <f t="shared" si="15"/>
        <v>0</v>
      </c>
      <c r="L24" s="56">
        <f t="shared" si="15"/>
        <v>0</v>
      </c>
      <c r="M24" s="57">
        <f t="shared" si="3"/>
        <v>0</v>
      </c>
      <c r="N24" s="62">
        <v>0</v>
      </c>
      <c r="O24" s="56">
        <f>ROUND(SUM(L24*$C$9),0)</f>
        <v>0</v>
      </c>
      <c r="P24" s="57">
        <f t="shared" si="5"/>
        <v>0</v>
      </c>
      <c r="Q24" s="55">
        <f t="shared" si="16"/>
        <v>0</v>
      </c>
      <c r="R24" s="56">
        <f t="shared" si="16"/>
        <v>0</v>
      </c>
      <c r="S24" s="57">
        <f t="shared" ref="S24:S34" si="17">SUM(Q24:R24)</f>
        <v>0</v>
      </c>
      <c r="T24" s="58">
        <f t="shared" si="10"/>
        <v>0</v>
      </c>
      <c r="U24" s="59">
        <f t="shared" si="8"/>
        <v>0</v>
      </c>
      <c r="V24" s="57">
        <f t="shared" si="8"/>
        <v>0</v>
      </c>
      <c r="Y24" s="60" t="s">
        <v>61</v>
      </c>
    </row>
    <row r="25" spans="1:25" s="2" customFormat="1" ht="15.75" customHeight="1" x14ac:dyDescent="0.25">
      <c r="A25" s="24">
        <v>6020</v>
      </c>
      <c r="B25" s="25" t="s">
        <v>60</v>
      </c>
      <c r="C25" s="28"/>
      <c r="D25" s="34"/>
      <c r="E25" s="45">
        <v>0</v>
      </c>
      <c r="F25" s="26"/>
      <c r="G25" s="46">
        <f t="shared" si="9"/>
        <v>0</v>
      </c>
      <c r="H25" s="45">
        <f t="shared" si="14"/>
        <v>0</v>
      </c>
      <c r="I25" s="26">
        <f t="shared" si="14"/>
        <v>0</v>
      </c>
      <c r="J25" s="46">
        <f t="shared" si="1"/>
        <v>0</v>
      </c>
      <c r="K25" s="45">
        <f t="shared" si="15"/>
        <v>0</v>
      </c>
      <c r="L25" s="26">
        <f t="shared" si="15"/>
        <v>0</v>
      </c>
      <c r="M25" s="46">
        <f t="shared" si="3"/>
        <v>0</v>
      </c>
      <c r="N25" s="45">
        <v>0</v>
      </c>
      <c r="O25" s="26">
        <f>ROUND(SUM(L25*$C$9),0)</f>
        <v>0</v>
      </c>
      <c r="P25" s="46">
        <f t="shared" si="5"/>
        <v>0</v>
      </c>
      <c r="Q25" s="45">
        <f t="shared" si="16"/>
        <v>0</v>
      </c>
      <c r="R25" s="26">
        <f t="shared" si="16"/>
        <v>0</v>
      </c>
      <c r="S25" s="46">
        <f t="shared" si="17"/>
        <v>0</v>
      </c>
      <c r="T25" s="44">
        <f t="shared" si="10"/>
        <v>0</v>
      </c>
      <c r="U25" s="27">
        <f t="shared" si="8"/>
        <v>0</v>
      </c>
      <c r="V25" s="46">
        <f t="shared" si="8"/>
        <v>0</v>
      </c>
    </row>
    <row r="26" spans="1:25" s="60" customFormat="1" ht="19.5" customHeight="1" x14ac:dyDescent="0.2">
      <c r="A26" s="53">
        <v>6050</v>
      </c>
      <c r="B26" s="54" t="s">
        <v>68</v>
      </c>
      <c r="C26" s="89"/>
      <c r="D26" s="90"/>
      <c r="E26" s="55"/>
      <c r="F26" s="56"/>
      <c r="G26" s="57"/>
      <c r="H26" s="55"/>
      <c r="I26" s="56"/>
      <c r="J26" s="57"/>
      <c r="K26" s="55"/>
      <c r="L26" s="56">
        <f>ROUND(SUM(I26*$C$9),0)</f>
        <v>0</v>
      </c>
      <c r="M26" s="57">
        <f t="shared" si="3"/>
        <v>0</v>
      </c>
      <c r="N26" s="55">
        <v>0</v>
      </c>
      <c r="O26" s="56">
        <f>ROUND(SUM(L26*$C$9),0)</f>
        <v>0</v>
      </c>
      <c r="P26" s="57">
        <f t="shared" si="5"/>
        <v>0</v>
      </c>
      <c r="Q26" s="55">
        <f t="shared" si="16"/>
        <v>0</v>
      </c>
      <c r="R26" s="56">
        <f t="shared" si="16"/>
        <v>0</v>
      </c>
      <c r="S26" s="57">
        <f t="shared" si="17"/>
        <v>0</v>
      </c>
      <c r="T26" s="58">
        <f t="shared" si="10"/>
        <v>0</v>
      </c>
      <c r="U26" s="59">
        <f t="shared" si="8"/>
        <v>0</v>
      </c>
      <c r="V26" s="57">
        <f t="shared" si="8"/>
        <v>0</v>
      </c>
    </row>
    <row r="27" spans="1:25" ht="15" customHeight="1" x14ac:dyDescent="0.2">
      <c r="A27" s="17">
        <v>6024</v>
      </c>
      <c r="B27" s="18" t="s">
        <v>70</v>
      </c>
      <c r="C27" s="28"/>
      <c r="D27" s="34"/>
      <c r="E27" s="30">
        <v>0</v>
      </c>
      <c r="F27" s="23"/>
      <c r="G27" s="31">
        <f t="shared" si="9"/>
        <v>0</v>
      </c>
      <c r="H27" s="30">
        <f>ROUND(SUM(E27*$C$9),0)</f>
        <v>0</v>
      </c>
      <c r="I27" s="23">
        <f>ROUND(SUM(F27*$C$9),0)</f>
        <v>0</v>
      </c>
      <c r="J27" s="31">
        <f t="shared" si="1"/>
        <v>0</v>
      </c>
      <c r="K27" s="30">
        <f>ROUND(SUM(H27*$C$9),0)</f>
        <v>0</v>
      </c>
      <c r="L27" s="23">
        <f>ROUND(SUM(I27*$C$9),0)</f>
        <v>0</v>
      </c>
      <c r="M27" s="31">
        <f>SUM(K27:L27)</f>
        <v>0</v>
      </c>
      <c r="N27" s="30">
        <v>0</v>
      </c>
      <c r="O27" s="23">
        <f>ROUND(SUM(L27*$C$9),0)</f>
        <v>0</v>
      </c>
      <c r="P27" s="31">
        <f>SUM(N27:O27)</f>
        <v>0</v>
      </c>
      <c r="Q27" s="30">
        <f t="shared" si="16"/>
        <v>0</v>
      </c>
      <c r="R27" s="23">
        <f t="shared" si="16"/>
        <v>0</v>
      </c>
      <c r="S27" s="31">
        <f t="shared" si="17"/>
        <v>0</v>
      </c>
      <c r="T27" s="47">
        <f t="shared" si="10"/>
        <v>0</v>
      </c>
      <c r="U27" s="21">
        <f t="shared" si="8"/>
        <v>0</v>
      </c>
      <c r="V27" s="31">
        <f t="shared" si="8"/>
        <v>0</v>
      </c>
    </row>
    <row r="28" spans="1:25" ht="15" customHeight="1" x14ac:dyDescent="0.2">
      <c r="A28" s="17">
        <v>6024</v>
      </c>
      <c r="B28" s="18" t="s">
        <v>71</v>
      </c>
      <c r="C28" s="28"/>
      <c r="D28" s="34"/>
      <c r="E28" s="30">
        <v>0</v>
      </c>
      <c r="F28" s="23"/>
      <c r="G28" s="31">
        <f>SUM(E28:F28)</f>
        <v>0</v>
      </c>
      <c r="H28" s="30"/>
      <c r="I28" s="23"/>
      <c r="J28" s="31"/>
      <c r="K28" s="30"/>
      <c r="L28" s="66"/>
      <c r="M28" s="67"/>
      <c r="N28" s="30"/>
      <c r="O28" s="23"/>
      <c r="P28" s="31"/>
      <c r="Q28" s="30"/>
      <c r="R28" s="23"/>
      <c r="S28" s="31"/>
      <c r="T28" s="47"/>
      <c r="U28" s="21"/>
      <c r="V28" s="31"/>
    </row>
    <row r="29" spans="1:25" ht="15.75" customHeight="1" x14ac:dyDescent="0.25">
      <c r="A29" s="24">
        <v>6024</v>
      </c>
      <c r="B29" s="25" t="s">
        <v>41</v>
      </c>
      <c r="C29" s="28"/>
      <c r="D29" s="61"/>
      <c r="E29" s="44">
        <f>SUM(E27:E28)</f>
        <v>0</v>
      </c>
      <c r="F29" s="27">
        <f>SUM(F27:F28)</f>
        <v>0</v>
      </c>
      <c r="G29" s="46">
        <f t="shared" si="9"/>
        <v>0</v>
      </c>
      <c r="H29" s="44">
        <f>SUM(H27:H27)</f>
        <v>0</v>
      </c>
      <c r="I29" s="27">
        <f>SUM(I27:I27)</f>
        <v>0</v>
      </c>
      <c r="J29" s="31">
        <f t="shared" si="1"/>
        <v>0</v>
      </c>
      <c r="K29" s="44">
        <f>SUM(K27:K27)</f>
        <v>0</v>
      </c>
      <c r="L29" s="44">
        <f>SUM(L27:L27)</f>
        <v>0</v>
      </c>
      <c r="M29" s="44">
        <f>SUM(M27:M27)</f>
        <v>0</v>
      </c>
      <c r="N29" s="44">
        <f>SUM(N27:N27)</f>
        <v>0</v>
      </c>
      <c r="O29" s="27">
        <f>SUM(O27:O27)</f>
        <v>0</v>
      </c>
      <c r="P29" s="31">
        <f t="shared" si="5"/>
        <v>0</v>
      </c>
      <c r="Q29" s="44">
        <f>SUM(Q27:Q27)</f>
        <v>0</v>
      </c>
      <c r="R29" s="27">
        <f>SUM(R27:R27)</f>
        <v>0</v>
      </c>
      <c r="S29" s="31">
        <f t="shared" si="17"/>
        <v>0</v>
      </c>
      <c r="T29" s="44">
        <f t="shared" si="10"/>
        <v>0</v>
      </c>
      <c r="U29" s="27">
        <f t="shared" si="8"/>
        <v>0</v>
      </c>
      <c r="V29" s="31">
        <f t="shared" si="8"/>
        <v>0</v>
      </c>
    </row>
    <row r="30" spans="1:25" ht="15" customHeight="1" x14ac:dyDescent="0.25">
      <c r="A30" s="17">
        <v>6195</v>
      </c>
      <c r="B30" s="18" t="s">
        <v>62</v>
      </c>
      <c r="C30" s="28"/>
      <c r="D30" s="65">
        <v>0.26400000000000001</v>
      </c>
      <c r="E30" s="47">
        <f>ROUND($D$30*SUM(E18,E24, E25,E23),0)</f>
        <v>0</v>
      </c>
      <c r="F30" s="21">
        <f>ROUND($D$30*SUM(F18,F24),0)</f>
        <v>0</v>
      </c>
      <c r="G30" s="31">
        <f t="shared" si="9"/>
        <v>0</v>
      </c>
      <c r="H30" s="47">
        <f>ROUND($D$30*SUM(H18,H24, H25,H23),0)</f>
        <v>0</v>
      </c>
      <c r="I30" s="47">
        <f>ROUND($D$30*SUM(I18,I24, I25),0)</f>
        <v>0</v>
      </c>
      <c r="J30" s="47">
        <f>ROUND($D$30*SUM(J18,J24, J25),0)</f>
        <v>0</v>
      </c>
      <c r="K30" s="47">
        <f>ROUND($D$30*SUM(K18,K24, K25,K23),0)</f>
        <v>0</v>
      </c>
      <c r="L30" s="21">
        <f>ROUND($D$30*SUM(L18,L24),0)</f>
        <v>0</v>
      </c>
      <c r="M30" s="31">
        <f t="shared" si="3"/>
        <v>0</v>
      </c>
      <c r="N30" s="47">
        <f>ROUND($D$30*SUM(N18,N24, N25,N23),0)</f>
        <v>0</v>
      </c>
      <c r="O30" s="21">
        <f>ROUND($D$30*SUM(O18,O24),0)</f>
        <v>0</v>
      </c>
      <c r="P30" s="31">
        <f t="shared" si="5"/>
        <v>0</v>
      </c>
      <c r="Q30" s="47">
        <f>ROUND($D$30*SUM(Q18,Q24, Q25,Q23),0)</f>
        <v>0</v>
      </c>
      <c r="R30" s="21">
        <f>ROUND($D$30*SUM(R18,R24),0)</f>
        <v>0</v>
      </c>
      <c r="S30" s="31">
        <f t="shared" si="17"/>
        <v>0</v>
      </c>
      <c r="T30" s="47">
        <f t="shared" si="10"/>
        <v>0</v>
      </c>
      <c r="U30" s="21">
        <f t="shared" si="8"/>
        <v>0</v>
      </c>
      <c r="V30" s="31">
        <f t="shared" si="8"/>
        <v>0</v>
      </c>
    </row>
    <row r="31" spans="1:25" ht="15" customHeight="1" x14ac:dyDescent="0.25">
      <c r="A31" s="17">
        <v>6195</v>
      </c>
      <c r="B31" s="18" t="s">
        <v>40</v>
      </c>
      <c r="C31" s="28"/>
      <c r="D31" s="65">
        <v>0.26400000000000001</v>
      </c>
      <c r="E31" s="47">
        <f>ROUND($D$31*E22,0)</f>
        <v>0</v>
      </c>
      <c r="F31" s="21">
        <f>ROUND($D$31*F22,0)</f>
        <v>0</v>
      </c>
      <c r="G31" s="31">
        <f t="shared" si="9"/>
        <v>0</v>
      </c>
      <c r="H31" s="47">
        <f>ROUND($D$31*H22,0)</f>
        <v>0</v>
      </c>
      <c r="I31" s="21">
        <f>ROUND($D$31*I22,0)</f>
        <v>0</v>
      </c>
      <c r="J31" s="31">
        <f t="shared" si="1"/>
        <v>0</v>
      </c>
      <c r="K31" s="47">
        <f>ROUND($D$31*K22,0)</f>
        <v>0</v>
      </c>
      <c r="L31" s="21">
        <f>ROUND($D$31*L22,0)</f>
        <v>0</v>
      </c>
      <c r="M31" s="31">
        <f t="shared" si="3"/>
        <v>0</v>
      </c>
      <c r="N31" s="47">
        <f>ROUND($D$31*N22,0)</f>
        <v>0</v>
      </c>
      <c r="O31" s="21">
        <f>ROUND($D$31*O22,0)</f>
        <v>0</v>
      </c>
      <c r="P31" s="31">
        <f t="shared" si="5"/>
        <v>0</v>
      </c>
      <c r="Q31" s="47">
        <f>ROUND($D$31*Q22,0)</f>
        <v>0</v>
      </c>
      <c r="R31" s="21">
        <f>ROUND($D$31*R22,0)</f>
        <v>0</v>
      </c>
      <c r="S31" s="31">
        <f t="shared" si="17"/>
        <v>0</v>
      </c>
      <c r="T31" s="47">
        <f t="shared" si="10"/>
        <v>0</v>
      </c>
      <c r="U31" s="21">
        <f t="shared" si="8"/>
        <v>0</v>
      </c>
      <c r="V31" s="31">
        <f>SUM(G31,J31,M31,P31,S31)</f>
        <v>0</v>
      </c>
    </row>
    <row r="32" spans="1:25" ht="15" customHeight="1" x14ac:dyDescent="0.25">
      <c r="A32" s="17">
        <v>6195</v>
      </c>
      <c r="B32" s="18" t="s">
        <v>63</v>
      </c>
      <c r="C32" s="28"/>
      <c r="D32" s="65">
        <v>7.0000000000000001E-3</v>
      </c>
      <c r="E32" s="47">
        <f>ROUND($D$32*(E29+E26),0)</f>
        <v>0</v>
      </c>
      <c r="F32" s="47">
        <f>ROUND($D$32*(F29+F26),0)</f>
        <v>0</v>
      </c>
      <c r="G32" s="31">
        <f t="shared" si="9"/>
        <v>0</v>
      </c>
      <c r="H32" s="47">
        <f t="shared" ref="H32:Q32" si="18">ROUND($D$32*H29,0)</f>
        <v>0</v>
      </c>
      <c r="I32" s="47">
        <f t="shared" si="18"/>
        <v>0</v>
      </c>
      <c r="J32" s="47">
        <f t="shared" si="18"/>
        <v>0</v>
      </c>
      <c r="K32" s="47">
        <f t="shared" si="18"/>
        <v>0</v>
      </c>
      <c r="L32" s="47">
        <f t="shared" si="18"/>
        <v>0</v>
      </c>
      <c r="M32" s="47">
        <f t="shared" si="18"/>
        <v>0</v>
      </c>
      <c r="N32" s="47">
        <f t="shared" si="18"/>
        <v>0</v>
      </c>
      <c r="O32" s="47">
        <f t="shared" si="18"/>
        <v>0</v>
      </c>
      <c r="P32" s="47">
        <f t="shared" si="18"/>
        <v>0</v>
      </c>
      <c r="Q32" s="47">
        <f t="shared" si="18"/>
        <v>0</v>
      </c>
      <c r="R32" s="21">
        <f>ROUND($D$32*R25,0)</f>
        <v>0</v>
      </c>
      <c r="S32" s="31">
        <f t="shared" si="17"/>
        <v>0</v>
      </c>
      <c r="T32" s="47">
        <f t="shared" si="10"/>
        <v>0</v>
      </c>
      <c r="U32" s="21">
        <f t="shared" si="8"/>
        <v>0</v>
      </c>
      <c r="V32" s="31">
        <f t="shared" si="8"/>
        <v>0</v>
      </c>
    </row>
    <row r="33" spans="1:24" s="2" customFormat="1" ht="15.75" customHeight="1" x14ac:dyDescent="0.25">
      <c r="A33" s="24">
        <v>6195</v>
      </c>
      <c r="B33" s="25" t="s">
        <v>8</v>
      </c>
      <c r="C33" s="29"/>
      <c r="D33" s="35"/>
      <c r="E33" s="44">
        <f>ROUND(SUM(E30:E32),0)</f>
        <v>0</v>
      </c>
      <c r="F33" s="27">
        <f>ROUND(SUM(F30:F32),0)</f>
        <v>0</v>
      </c>
      <c r="G33" s="46">
        <f t="shared" si="9"/>
        <v>0</v>
      </c>
      <c r="H33" s="44">
        <f>ROUND(SUM(H30:H32),0)</f>
        <v>0</v>
      </c>
      <c r="I33" s="27">
        <f>ROUND(SUM(I30:I32),0)</f>
        <v>0</v>
      </c>
      <c r="J33" s="46">
        <f t="shared" si="1"/>
        <v>0</v>
      </c>
      <c r="K33" s="44">
        <f>ROUND(SUM(K30:K32),0)</f>
        <v>0</v>
      </c>
      <c r="L33" s="27">
        <f>ROUND(SUM(L30:L32),0)</f>
        <v>0</v>
      </c>
      <c r="M33" s="46">
        <f t="shared" si="3"/>
        <v>0</v>
      </c>
      <c r="N33" s="44">
        <f>ROUND(SUM(N30:N32),0)</f>
        <v>0</v>
      </c>
      <c r="O33" s="27">
        <f>ROUND(SUM(O30:O32),0)</f>
        <v>0</v>
      </c>
      <c r="P33" s="46">
        <f t="shared" si="5"/>
        <v>0</v>
      </c>
      <c r="Q33" s="44">
        <f>ROUND(SUM(Q30:Q32),0)</f>
        <v>0</v>
      </c>
      <c r="R33" s="27">
        <f>ROUND(SUM(R30:R32),0)</f>
        <v>0</v>
      </c>
      <c r="S33" s="46">
        <f t="shared" si="17"/>
        <v>0</v>
      </c>
      <c r="T33" s="44">
        <f>ROUND(SUM(T30:T32),0)</f>
        <v>0</v>
      </c>
      <c r="U33" s="27">
        <f t="shared" si="8"/>
        <v>0</v>
      </c>
      <c r="V33" s="46">
        <f t="shared" si="8"/>
        <v>0</v>
      </c>
    </row>
    <row r="34" spans="1:24" s="2" customFormat="1" ht="15.75" customHeight="1" x14ac:dyDescent="0.25">
      <c r="A34" s="24"/>
      <c r="B34" s="25" t="s">
        <v>29</v>
      </c>
      <c r="C34" s="25"/>
      <c r="D34" s="36"/>
      <c r="E34" s="44">
        <f>SUM(E18,E22:E27,E33)</f>
        <v>0</v>
      </c>
      <c r="F34" s="27">
        <f>SUM(F18,F22:F27,F33)</f>
        <v>0</v>
      </c>
      <c r="G34" s="46">
        <f t="shared" si="9"/>
        <v>0</v>
      </c>
      <c r="H34" s="44">
        <f>SUM(H18,H22:H27,H33)</f>
        <v>0</v>
      </c>
      <c r="I34" s="27">
        <f>SUM(I18,I22:I27,I33)</f>
        <v>0</v>
      </c>
      <c r="J34" s="46">
        <f t="shared" si="1"/>
        <v>0</v>
      </c>
      <c r="K34" s="44">
        <f>SUM(K18,K22:K27,K33)</f>
        <v>0</v>
      </c>
      <c r="L34" s="27">
        <f>SUM(L18,L22:L27,L33)</f>
        <v>0</v>
      </c>
      <c r="M34" s="46">
        <f t="shared" si="3"/>
        <v>0</v>
      </c>
      <c r="N34" s="44">
        <f>SUM(N18,N22:N27,N33)</f>
        <v>0</v>
      </c>
      <c r="O34" s="27">
        <f>SUM(O18,O22:O27,O33)</f>
        <v>0</v>
      </c>
      <c r="P34" s="46">
        <f t="shared" si="5"/>
        <v>0</v>
      </c>
      <c r="Q34" s="44">
        <f>SUM(Q18,Q22:Q27,Q33)</f>
        <v>0</v>
      </c>
      <c r="R34" s="27">
        <f>SUM(R18,R22:R27,R33)</f>
        <v>0</v>
      </c>
      <c r="S34" s="46">
        <f t="shared" si="17"/>
        <v>0</v>
      </c>
      <c r="T34" s="44">
        <f>SUM(E34,H34,K34,N34,Q34)</f>
        <v>0</v>
      </c>
      <c r="U34" s="27">
        <f t="shared" si="8"/>
        <v>0</v>
      </c>
      <c r="V34" s="46">
        <f t="shared" si="8"/>
        <v>0</v>
      </c>
    </row>
    <row r="35" spans="1:24" s="2" customFormat="1" ht="15" customHeight="1" x14ac:dyDescent="0.25">
      <c r="A35" s="24"/>
      <c r="B35" s="25"/>
      <c r="C35" s="25"/>
      <c r="D35" s="36"/>
      <c r="E35" s="44"/>
      <c r="F35" s="27"/>
      <c r="G35" s="46"/>
      <c r="H35" s="44"/>
      <c r="I35" s="27"/>
      <c r="J35" s="46"/>
      <c r="K35" s="44"/>
      <c r="L35" s="27"/>
      <c r="M35" s="46"/>
      <c r="N35" s="44"/>
      <c r="O35" s="27"/>
      <c r="P35" s="46"/>
      <c r="Q35" s="44"/>
      <c r="R35" s="27"/>
      <c r="S35" s="46"/>
      <c r="T35" s="44"/>
      <c r="U35" s="27"/>
      <c r="V35" s="46"/>
    </row>
    <row r="36" spans="1:24" ht="15" customHeight="1" x14ac:dyDescent="0.2">
      <c r="A36" s="20" t="s">
        <v>9</v>
      </c>
      <c r="B36" s="18" t="s">
        <v>30</v>
      </c>
      <c r="C36" s="18"/>
      <c r="D36" s="37"/>
      <c r="E36" s="47"/>
      <c r="F36" s="21"/>
      <c r="G36" s="31"/>
      <c r="H36" s="47"/>
      <c r="I36" s="21"/>
      <c r="J36" s="31"/>
      <c r="K36" s="47"/>
      <c r="L36" s="21"/>
      <c r="M36" s="31"/>
      <c r="N36" s="47"/>
      <c r="O36" s="21"/>
      <c r="P36" s="31"/>
      <c r="Q36" s="47"/>
      <c r="R36" s="21"/>
      <c r="S36" s="31"/>
      <c r="T36" s="47"/>
      <c r="U36" s="21"/>
      <c r="V36" s="31"/>
    </row>
    <row r="37" spans="1:24" ht="15.75" customHeight="1" x14ac:dyDescent="0.25">
      <c r="A37" s="24">
        <v>6200</v>
      </c>
      <c r="B37" s="25" t="s">
        <v>10</v>
      </c>
      <c r="C37" s="28"/>
      <c r="D37" s="38"/>
      <c r="E37" s="45"/>
      <c r="F37" s="26"/>
      <c r="G37" s="46">
        <f t="shared" si="9"/>
        <v>0</v>
      </c>
      <c r="H37" s="45"/>
      <c r="I37" s="26"/>
      <c r="J37" s="46">
        <f t="shared" si="1"/>
        <v>0</v>
      </c>
      <c r="K37" s="45"/>
      <c r="L37" s="26"/>
      <c r="M37" s="46">
        <f t="shared" si="3"/>
        <v>0</v>
      </c>
      <c r="N37" s="45"/>
      <c r="O37" s="26"/>
      <c r="P37" s="46">
        <f t="shared" ref="P37:P53" si="19">SUM(N37:O37)</f>
        <v>0</v>
      </c>
      <c r="Q37" s="45"/>
      <c r="R37" s="26"/>
      <c r="S37" s="46">
        <f t="shared" ref="S37:S54" si="20">SUM(Q37:R37)</f>
        <v>0</v>
      </c>
      <c r="T37" s="44">
        <f t="shared" si="10"/>
        <v>0</v>
      </c>
      <c r="U37" s="27">
        <f t="shared" si="8"/>
        <v>0</v>
      </c>
      <c r="V37" s="46">
        <f t="shared" si="8"/>
        <v>0</v>
      </c>
    </row>
    <row r="38" spans="1:24" ht="15.75" customHeight="1" x14ac:dyDescent="0.25">
      <c r="A38" s="24">
        <v>6235</v>
      </c>
      <c r="B38" s="25" t="s">
        <v>11</v>
      </c>
      <c r="C38" s="28"/>
      <c r="D38" s="38"/>
      <c r="E38" s="45"/>
      <c r="F38" s="26"/>
      <c r="G38" s="46"/>
      <c r="H38" s="45"/>
      <c r="I38" s="26"/>
      <c r="J38" s="46"/>
      <c r="K38" s="45"/>
      <c r="L38" s="26"/>
      <c r="M38" s="46">
        <f t="shared" si="3"/>
        <v>0</v>
      </c>
      <c r="N38" s="45">
        <v>0</v>
      </c>
      <c r="O38" s="26"/>
      <c r="P38" s="46">
        <f t="shared" si="19"/>
        <v>0</v>
      </c>
      <c r="Q38" s="45">
        <v>0</v>
      </c>
      <c r="R38" s="26"/>
      <c r="S38" s="46">
        <f t="shared" si="20"/>
        <v>0</v>
      </c>
      <c r="T38" s="44">
        <f t="shared" si="10"/>
        <v>0</v>
      </c>
      <c r="U38" s="27">
        <f t="shared" si="8"/>
        <v>0</v>
      </c>
      <c r="V38" s="46">
        <f t="shared" si="8"/>
        <v>0</v>
      </c>
    </row>
    <row r="39" spans="1:24" ht="15.75" customHeight="1" x14ac:dyDescent="0.25">
      <c r="A39" s="24">
        <v>6245</v>
      </c>
      <c r="B39" s="25" t="s">
        <v>56</v>
      </c>
      <c r="C39" s="28"/>
      <c r="D39" s="38"/>
      <c r="E39" s="45"/>
      <c r="F39" s="26"/>
      <c r="G39" s="46">
        <f t="shared" si="9"/>
        <v>0</v>
      </c>
      <c r="H39" s="45"/>
      <c r="I39" s="26"/>
      <c r="J39" s="46">
        <f t="shared" si="1"/>
        <v>0</v>
      </c>
      <c r="K39" s="45"/>
      <c r="L39" s="26"/>
      <c r="M39" s="46">
        <f t="shared" si="3"/>
        <v>0</v>
      </c>
      <c r="N39" s="45">
        <v>0</v>
      </c>
      <c r="O39" s="26"/>
      <c r="P39" s="46">
        <f t="shared" si="19"/>
        <v>0</v>
      </c>
      <c r="Q39" s="45"/>
      <c r="R39" s="26"/>
      <c r="S39" s="46">
        <f t="shared" si="20"/>
        <v>0</v>
      </c>
      <c r="T39" s="44">
        <f t="shared" si="10"/>
        <v>0</v>
      </c>
      <c r="U39" s="27">
        <f t="shared" si="8"/>
        <v>0</v>
      </c>
      <c r="V39" s="46">
        <f t="shared" si="8"/>
        <v>0</v>
      </c>
    </row>
    <row r="40" spans="1:24" ht="15.75" customHeight="1" x14ac:dyDescent="0.25">
      <c r="A40" s="24">
        <v>6246</v>
      </c>
      <c r="B40" s="25" t="s">
        <v>57</v>
      </c>
      <c r="C40" s="28"/>
      <c r="D40" s="38"/>
      <c r="E40" s="45"/>
      <c r="F40" s="26"/>
      <c r="G40" s="46">
        <f t="shared" si="9"/>
        <v>0</v>
      </c>
      <c r="H40" s="45"/>
      <c r="I40" s="26"/>
      <c r="J40" s="46">
        <f t="shared" si="1"/>
        <v>0</v>
      </c>
      <c r="K40" s="45"/>
      <c r="L40" s="26"/>
      <c r="M40" s="46">
        <f t="shared" si="3"/>
        <v>0</v>
      </c>
      <c r="N40" s="45"/>
      <c r="O40" s="26"/>
      <c r="P40" s="46">
        <f t="shared" si="19"/>
        <v>0</v>
      </c>
      <c r="Q40" s="45"/>
      <c r="R40" s="26"/>
      <c r="S40" s="46">
        <f t="shared" si="20"/>
        <v>0</v>
      </c>
      <c r="T40" s="44">
        <f t="shared" si="10"/>
        <v>0</v>
      </c>
      <c r="U40" s="27">
        <f t="shared" si="8"/>
        <v>0</v>
      </c>
      <c r="V40" s="46">
        <f t="shared" si="8"/>
        <v>0</v>
      </c>
    </row>
    <row r="41" spans="1:24" ht="15.75" customHeight="1" x14ac:dyDescent="0.25">
      <c r="A41" s="24">
        <v>6260</v>
      </c>
      <c r="B41" s="25" t="s">
        <v>58</v>
      </c>
      <c r="C41" s="28"/>
      <c r="D41" s="38"/>
      <c r="E41" s="45"/>
      <c r="F41" s="26"/>
      <c r="G41" s="46">
        <f t="shared" si="9"/>
        <v>0</v>
      </c>
      <c r="H41" s="45"/>
      <c r="I41" s="26"/>
      <c r="J41" s="46">
        <f t="shared" si="1"/>
        <v>0</v>
      </c>
      <c r="K41" s="45"/>
      <c r="L41" s="26"/>
      <c r="M41" s="46">
        <f t="shared" si="3"/>
        <v>0</v>
      </c>
      <c r="N41" s="45"/>
      <c r="O41" s="26"/>
      <c r="P41" s="46">
        <f t="shared" si="19"/>
        <v>0</v>
      </c>
      <c r="Q41" s="45"/>
      <c r="R41" s="26"/>
      <c r="S41" s="46">
        <f t="shared" si="20"/>
        <v>0</v>
      </c>
      <c r="T41" s="44">
        <f t="shared" si="10"/>
        <v>0</v>
      </c>
      <c r="U41" s="27">
        <f t="shared" si="8"/>
        <v>0</v>
      </c>
      <c r="V41" s="46">
        <f t="shared" si="8"/>
        <v>0</v>
      </c>
    </row>
    <row r="42" spans="1:24" ht="15.75" customHeight="1" x14ac:dyDescent="0.25">
      <c r="A42" s="24">
        <v>6500</v>
      </c>
      <c r="B42" s="25" t="s">
        <v>67</v>
      </c>
      <c r="C42" s="28"/>
      <c r="D42" s="38"/>
      <c r="E42" s="45"/>
      <c r="F42" s="26"/>
      <c r="G42" s="46">
        <f t="shared" si="9"/>
        <v>0</v>
      </c>
      <c r="H42" s="45"/>
      <c r="I42" s="26"/>
      <c r="J42" s="46">
        <f t="shared" si="1"/>
        <v>0</v>
      </c>
      <c r="K42" s="45"/>
      <c r="L42" s="26"/>
      <c r="M42" s="46">
        <f t="shared" si="3"/>
        <v>0</v>
      </c>
      <c r="N42" s="45"/>
      <c r="O42" s="26"/>
      <c r="P42" s="46">
        <f t="shared" si="19"/>
        <v>0</v>
      </c>
      <c r="Q42" s="45"/>
      <c r="R42" s="26"/>
      <c r="S42" s="46">
        <f t="shared" si="20"/>
        <v>0</v>
      </c>
      <c r="T42" s="44">
        <f t="shared" si="10"/>
        <v>0</v>
      </c>
      <c r="U42" s="27">
        <f t="shared" si="8"/>
        <v>0</v>
      </c>
      <c r="V42" s="46">
        <f t="shared" si="8"/>
        <v>0</v>
      </c>
    </row>
    <row r="43" spans="1:24" ht="15" customHeight="1" x14ac:dyDescent="0.2">
      <c r="A43" s="17">
        <v>6515</v>
      </c>
      <c r="B43" s="18" t="s">
        <v>12</v>
      </c>
      <c r="C43" s="28"/>
      <c r="D43" s="39"/>
      <c r="E43" s="30"/>
      <c r="F43" s="23"/>
      <c r="G43" s="31">
        <f t="shared" si="9"/>
        <v>0</v>
      </c>
      <c r="H43" s="30"/>
      <c r="I43" s="23"/>
      <c r="J43" s="31">
        <f t="shared" si="1"/>
        <v>0</v>
      </c>
      <c r="K43" s="30"/>
      <c r="L43" s="23"/>
      <c r="M43" s="31">
        <f t="shared" si="3"/>
        <v>0</v>
      </c>
      <c r="N43" s="30"/>
      <c r="O43" s="23"/>
      <c r="P43" s="31">
        <f t="shared" si="19"/>
        <v>0</v>
      </c>
      <c r="Q43" s="30"/>
      <c r="R43" s="23"/>
      <c r="S43" s="31">
        <f t="shared" si="20"/>
        <v>0</v>
      </c>
      <c r="T43" s="47">
        <f t="shared" si="10"/>
        <v>0</v>
      </c>
      <c r="U43" s="21">
        <f t="shared" si="8"/>
        <v>0</v>
      </c>
      <c r="V43" s="31">
        <f t="shared" si="8"/>
        <v>0</v>
      </c>
      <c r="X43" s="1" t="s">
        <v>61</v>
      </c>
    </row>
    <row r="44" spans="1:24" ht="15" customHeight="1" x14ac:dyDescent="0.2">
      <c r="A44" s="17">
        <v>6520</v>
      </c>
      <c r="B44" s="18" t="s">
        <v>13</v>
      </c>
      <c r="C44" s="28"/>
      <c r="D44" s="39"/>
      <c r="E44" s="30"/>
      <c r="F44" s="23"/>
      <c r="G44" s="31">
        <f t="shared" si="9"/>
        <v>0</v>
      </c>
      <c r="H44" s="30"/>
      <c r="I44" s="23"/>
      <c r="J44" s="31">
        <f t="shared" si="1"/>
        <v>0</v>
      </c>
      <c r="K44" s="30"/>
      <c r="L44" s="23"/>
      <c r="M44" s="31">
        <f t="shared" si="3"/>
        <v>0</v>
      </c>
      <c r="N44" s="30"/>
      <c r="O44" s="23"/>
      <c r="P44" s="31">
        <f t="shared" si="19"/>
        <v>0</v>
      </c>
      <c r="Q44" s="30"/>
      <c r="R44" s="23"/>
      <c r="S44" s="31">
        <f t="shared" si="20"/>
        <v>0</v>
      </c>
      <c r="T44" s="47">
        <f t="shared" si="10"/>
        <v>0</v>
      </c>
      <c r="U44" s="21">
        <f t="shared" si="8"/>
        <v>0</v>
      </c>
      <c r="V44" s="31">
        <f t="shared" si="8"/>
        <v>0</v>
      </c>
    </row>
    <row r="45" spans="1:24" ht="15" customHeight="1" x14ac:dyDescent="0.2">
      <c r="A45" s="17">
        <v>6515</v>
      </c>
      <c r="B45" s="18" t="s">
        <v>14</v>
      </c>
      <c r="C45" s="28"/>
      <c r="D45" s="39"/>
      <c r="E45" s="30"/>
      <c r="F45" s="23"/>
      <c r="G45" s="31">
        <f t="shared" si="9"/>
        <v>0</v>
      </c>
      <c r="H45" s="30"/>
      <c r="I45" s="23"/>
      <c r="J45" s="31">
        <f t="shared" si="1"/>
        <v>0</v>
      </c>
      <c r="K45" s="30"/>
      <c r="L45" s="23"/>
      <c r="M45" s="31">
        <f t="shared" si="3"/>
        <v>0</v>
      </c>
      <c r="N45" s="30"/>
      <c r="O45" s="23"/>
      <c r="P45" s="31">
        <f t="shared" si="19"/>
        <v>0</v>
      </c>
      <c r="Q45" s="30"/>
      <c r="R45" s="23"/>
      <c r="S45" s="31">
        <f t="shared" si="20"/>
        <v>0</v>
      </c>
      <c r="T45" s="47">
        <f t="shared" si="10"/>
        <v>0</v>
      </c>
      <c r="U45" s="21">
        <f t="shared" si="8"/>
        <v>0</v>
      </c>
      <c r="V45" s="31">
        <f t="shared" si="8"/>
        <v>0</v>
      </c>
    </row>
    <row r="46" spans="1:24" ht="15" customHeight="1" x14ac:dyDescent="0.2">
      <c r="A46" s="17">
        <v>6520</v>
      </c>
      <c r="B46" s="18" t="s">
        <v>15</v>
      </c>
      <c r="C46" s="28"/>
      <c r="D46" s="39"/>
      <c r="E46" s="30"/>
      <c r="F46" s="23"/>
      <c r="G46" s="31">
        <f t="shared" si="9"/>
        <v>0</v>
      </c>
      <c r="H46" s="30"/>
      <c r="I46" s="23"/>
      <c r="J46" s="31">
        <f t="shared" si="1"/>
        <v>0</v>
      </c>
      <c r="K46" s="30"/>
      <c r="L46" s="23"/>
      <c r="M46" s="31">
        <f t="shared" si="3"/>
        <v>0</v>
      </c>
      <c r="N46" s="30"/>
      <c r="O46" s="23"/>
      <c r="P46" s="31">
        <f t="shared" si="19"/>
        <v>0</v>
      </c>
      <c r="Q46" s="30"/>
      <c r="R46" s="23"/>
      <c r="S46" s="31">
        <f t="shared" si="20"/>
        <v>0</v>
      </c>
      <c r="T46" s="47">
        <f t="shared" si="10"/>
        <v>0</v>
      </c>
      <c r="U46" s="21">
        <f t="shared" si="8"/>
        <v>0</v>
      </c>
      <c r="V46" s="31">
        <f t="shared" si="8"/>
        <v>0</v>
      </c>
    </row>
    <row r="47" spans="1:24" ht="15.75" customHeight="1" x14ac:dyDescent="0.25">
      <c r="A47" s="24">
        <v>6515</v>
      </c>
      <c r="B47" s="25" t="s">
        <v>38</v>
      </c>
      <c r="C47" s="28"/>
      <c r="D47" s="38"/>
      <c r="E47" s="44">
        <f>SUM(E43,E45)</f>
        <v>0</v>
      </c>
      <c r="F47" s="27">
        <f>SUM(F43,F45)</f>
        <v>0</v>
      </c>
      <c r="G47" s="46">
        <f t="shared" si="9"/>
        <v>0</v>
      </c>
      <c r="H47" s="44">
        <f>SUM(H43,H45)</f>
        <v>0</v>
      </c>
      <c r="I47" s="27">
        <f>SUM(I43,I45)</f>
        <v>0</v>
      </c>
      <c r="J47" s="46">
        <f t="shared" si="1"/>
        <v>0</v>
      </c>
      <c r="K47" s="44">
        <f>SUM(K43,K45)</f>
        <v>0</v>
      </c>
      <c r="L47" s="27">
        <f>SUM(L43,L45)</f>
        <v>0</v>
      </c>
      <c r="M47" s="46">
        <f t="shared" si="3"/>
        <v>0</v>
      </c>
      <c r="N47" s="44">
        <f>SUM(N43,N45)</f>
        <v>0</v>
      </c>
      <c r="O47" s="27">
        <f>SUM(O43,O45)</f>
        <v>0</v>
      </c>
      <c r="P47" s="46">
        <f t="shared" si="19"/>
        <v>0</v>
      </c>
      <c r="Q47" s="44">
        <f>SUM(Q43,Q45)</f>
        <v>0</v>
      </c>
      <c r="R47" s="27">
        <f>SUM(R43,R45)</f>
        <v>0</v>
      </c>
      <c r="S47" s="46">
        <f t="shared" si="20"/>
        <v>0</v>
      </c>
      <c r="T47" s="44">
        <f t="shared" si="10"/>
        <v>0</v>
      </c>
      <c r="U47" s="27">
        <f t="shared" si="8"/>
        <v>0</v>
      </c>
      <c r="V47" s="46">
        <f t="shared" si="8"/>
        <v>0</v>
      </c>
    </row>
    <row r="48" spans="1:24" ht="15.75" customHeight="1" x14ac:dyDescent="0.25">
      <c r="A48" s="24">
        <v>6520</v>
      </c>
      <c r="B48" s="25" t="s">
        <v>39</v>
      </c>
      <c r="C48" s="28"/>
      <c r="D48" s="38"/>
      <c r="E48" s="44">
        <f>SUM(E44,E46)</f>
        <v>0</v>
      </c>
      <c r="F48" s="27">
        <f>SUM(F44,F46)</f>
        <v>0</v>
      </c>
      <c r="G48" s="46">
        <f t="shared" si="9"/>
        <v>0</v>
      </c>
      <c r="H48" s="44">
        <f>SUM(H44,H46)</f>
        <v>0</v>
      </c>
      <c r="I48" s="27">
        <f>SUM(I44,I46)</f>
        <v>0</v>
      </c>
      <c r="J48" s="46">
        <f t="shared" si="1"/>
        <v>0</v>
      </c>
      <c r="K48" s="44">
        <f>SUM(K44,K46)</f>
        <v>0</v>
      </c>
      <c r="L48" s="27">
        <f>SUM(L44,L46)</f>
        <v>0</v>
      </c>
      <c r="M48" s="46">
        <f t="shared" si="3"/>
        <v>0</v>
      </c>
      <c r="N48" s="44">
        <f>SUM(N44,N46)</f>
        <v>0</v>
      </c>
      <c r="O48" s="27">
        <f>SUM(O44,O46)</f>
        <v>0</v>
      </c>
      <c r="P48" s="46">
        <f t="shared" si="19"/>
        <v>0</v>
      </c>
      <c r="Q48" s="44">
        <f>SUM(Q44,Q46)</f>
        <v>0</v>
      </c>
      <c r="R48" s="27">
        <f>SUM(R44,R46)</f>
        <v>0</v>
      </c>
      <c r="S48" s="46">
        <f t="shared" si="20"/>
        <v>0</v>
      </c>
      <c r="T48" s="44">
        <f t="shared" si="10"/>
        <v>0</v>
      </c>
      <c r="U48" s="27">
        <f t="shared" si="8"/>
        <v>0</v>
      </c>
      <c r="V48" s="46">
        <f t="shared" si="8"/>
        <v>0</v>
      </c>
    </row>
    <row r="49" spans="1:26" ht="15.75" customHeight="1" x14ac:dyDescent="0.25">
      <c r="A49" s="24">
        <v>6900</v>
      </c>
      <c r="B49" s="25" t="s">
        <v>25</v>
      </c>
      <c r="C49" s="28"/>
      <c r="D49" s="38"/>
      <c r="E49" s="45"/>
      <c r="F49" s="26"/>
      <c r="G49" s="46"/>
      <c r="H49" s="45"/>
      <c r="I49" s="45"/>
      <c r="J49" s="45"/>
      <c r="K49" s="45"/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26"/>
      <c r="S49" s="46">
        <f t="shared" si="20"/>
        <v>0</v>
      </c>
      <c r="T49" s="44">
        <f t="shared" si="10"/>
        <v>0</v>
      </c>
      <c r="U49" s="27">
        <f t="shared" si="8"/>
        <v>0</v>
      </c>
      <c r="V49" s="46">
        <f t="shared" si="8"/>
        <v>0</v>
      </c>
    </row>
    <row r="50" spans="1:26" ht="15.75" customHeight="1" x14ac:dyDescent="0.25">
      <c r="A50" s="24">
        <v>6905</v>
      </c>
      <c r="B50" s="25" t="s">
        <v>26</v>
      </c>
      <c r="C50" s="28"/>
      <c r="D50" s="38"/>
      <c r="E50" s="45"/>
      <c r="F50" s="26"/>
      <c r="G50" s="46">
        <f t="shared" si="9"/>
        <v>0</v>
      </c>
      <c r="H50" s="45"/>
      <c r="I50" s="26"/>
      <c r="J50" s="46">
        <f t="shared" si="1"/>
        <v>0</v>
      </c>
      <c r="K50" s="45"/>
      <c r="L50" s="26"/>
      <c r="M50" s="46">
        <f t="shared" si="3"/>
        <v>0</v>
      </c>
      <c r="N50" s="45"/>
      <c r="O50" s="26"/>
      <c r="P50" s="46">
        <f t="shared" si="19"/>
        <v>0</v>
      </c>
      <c r="Q50" s="45"/>
      <c r="R50" s="26"/>
      <c r="S50" s="46">
        <f t="shared" si="20"/>
        <v>0</v>
      </c>
      <c r="T50" s="44">
        <f t="shared" si="10"/>
        <v>0</v>
      </c>
      <c r="U50" s="27">
        <f t="shared" si="8"/>
        <v>0</v>
      </c>
      <c r="V50" s="46">
        <f t="shared" si="8"/>
        <v>0</v>
      </c>
    </row>
    <row r="51" spans="1:26" ht="15.75" customHeight="1" x14ac:dyDescent="0.25">
      <c r="A51" s="24">
        <v>6910</v>
      </c>
      <c r="B51" s="25" t="s">
        <v>27</v>
      </c>
      <c r="C51" s="28"/>
      <c r="D51" s="38"/>
      <c r="E51" s="45"/>
      <c r="F51" s="26"/>
      <c r="G51" s="46">
        <f t="shared" si="9"/>
        <v>0</v>
      </c>
      <c r="H51" s="45"/>
      <c r="I51" s="26"/>
      <c r="J51" s="46">
        <f t="shared" si="1"/>
        <v>0</v>
      </c>
      <c r="K51" s="45"/>
      <c r="L51" s="26"/>
      <c r="M51" s="46">
        <f t="shared" si="3"/>
        <v>0</v>
      </c>
      <c r="N51" s="45"/>
      <c r="O51" s="26"/>
      <c r="P51" s="46">
        <f t="shared" si="19"/>
        <v>0</v>
      </c>
      <c r="Q51" s="45"/>
      <c r="R51" s="26"/>
      <c r="S51" s="46">
        <f t="shared" si="20"/>
        <v>0</v>
      </c>
      <c r="T51" s="44">
        <f t="shared" si="10"/>
        <v>0</v>
      </c>
      <c r="U51" s="27">
        <f t="shared" si="8"/>
        <v>0</v>
      </c>
      <c r="V51" s="46">
        <f t="shared" si="8"/>
        <v>0</v>
      </c>
    </row>
    <row r="52" spans="1:26" ht="15.75" customHeight="1" x14ac:dyDescent="0.25">
      <c r="A52" s="24">
        <v>6800</v>
      </c>
      <c r="B52" s="25" t="s">
        <v>59</v>
      </c>
      <c r="C52" s="28"/>
      <c r="D52" s="38"/>
      <c r="E52" s="45"/>
      <c r="F52" s="26"/>
      <c r="G52" s="46"/>
      <c r="H52" s="45"/>
      <c r="I52" s="45"/>
      <c r="J52" s="45"/>
      <c r="K52" s="45"/>
      <c r="L52" s="45">
        <v>0</v>
      </c>
      <c r="M52" s="45">
        <v>0</v>
      </c>
      <c r="N52" s="45">
        <v>0</v>
      </c>
      <c r="O52" s="45">
        <v>0</v>
      </c>
      <c r="P52" s="45">
        <f>+N52+O52</f>
        <v>0</v>
      </c>
      <c r="Q52" s="45">
        <v>0</v>
      </c>
      <c r="R52" s="26"/>
      <c r="S52" s="46">
        <f t="shared" si="20"/>
        <v>0</v>
      </c>
      <c r="T52" s="44">
        <f t="shared" si="10"/>
        <v>0</v>
      </c>
      <c r="U52" s="27">
        <f t="shared" si="8"/>
        <v>0</v>
      </c>
      <c r="V52" s="46">
        <f t="shared" si="8"/>
        <v>0</v>
      </c>
      <c r="X52" s="1" t="s">
        <v>61</v>
      </c>
    </row>
    <row r="53" spans="1:26" ht="15.75" customHeight="1" x14ac:dyDescent="0.25">
      <c r="A53" s="24">
        <v>7010</v>
      </c>
      <c r="B53" s="25" t="s">
        <v>16</v>
      </c>
      <c r="C53" s="28"/>
      <c r="D53" s="38"/>
      <c r="E53" s="45"/>
      <c r="F53" s="26"/>
      <c r="G53" s="46"/>
      <c r="H53" s="45"/>
      <c r="I53" s="26"/>
      <c r="J53" s="46"/>
      <c r="K53" s="45"/>
      <c r="L53" s="26"/>
      <c r="M53" s="46">
        <f t="shared" si="3"/>
        <v>0</v>
      </c>
      <c r="N53" s="45">
        <v>0</v>
      </c>
      <c r="O53" s="26"/>
      <c r="P53" s="46">
        <f t="shared" si="19"/>
        <v>0</v>
      </c>
      <c r="Q53" s="45">
        <v>0</v>
      </c>
      <c r="R53" s="26"/>
      <c r="S53" s="46">
        <f t="shared" si="20"/>
        <v>0</v>
      </c>
      <c r="T53" s="44">
        <f t="shared" si="10"/>
        <v>0</v>
      </c>
      <c r="U53" s="27">
        <f t="shared" si="8"/>
        <v>0</v>
      </c>
      <c r="V53" s="46">
        <f t="shared" si="8"/>
        <v>0</v>
      </c>
    </row>
    <row r="54" spans="1:26" ht="15.75" customHeight="1" x14ac:dyDescent="0.25">
      <c r="A54" s="24">
        <v>7225</v>
      </c>
      <c r="B54" s="25" t="s">
        <v>44</v>
      </c>
      <c r="C54" s="28" t="s">
        <v>61</v>
      </c>
      <c r="D54" s="38"/>
      <c r="E54" s="44">
        <v>0</v>
      </c>
      <c r="F54" s="27"/>
      <c r="G54" s="46"/>
      <c r="H54" s="44">
        <f>+E54*1.03</f>
        <v>0</v>
      </c>
      <c r="I54" s="27"/>
      <c r="J54" s="46"/>
      <c r="K54" s="44">
        <f t="shared" ref="K54:Q54" si="21">+H54*1.03</f>
        <v>0</v>
      </c>
      <c r="L54" s="44">
        <f t="shared" si="21"/>
        <v>0</v>
      </c>
      <c r="M54" s="44">
        <f t="shared" si="21"/>
        <v>0</v>
      </c>
      <c r="N54" s="44">
        <v>0</v>
      </c>
      <c r="O54" s="44">
        <f t="shared" si="21"/>
        <v>0</v>
      </c>
      <c r="P54" s="44">
        <f t="shared" si="21"/>
        <v>0</v>
      </c>
      <c r="Q54" s="44">
        <f t="shared" si="21"/>
        <v>0</v>
      </c>
      <c r="R54" s="27"/>
      <c r="S54" s="46">
        <f t="shared" si="20"/>
        <v>0</v>
      </c>
      <c r="T54" s="44">
        <f t="shared" si="10"/>
        <v>0</v>
      </c>
      <c r="U54" s="27">
        <f t="shared" si="8"/>
        <v>0</v>
      </c>
      <c r="V54" s="46">
        <f t="shared" si="8"/>
        <v>0</v>
      </c>
    </row>
    <row r="55" spans="1:26" s="2" customFormat="1" ht="15.75" customHeight="1" x14ac:dyDescent="0.25">
      <c r="A55" s="24"/>
      <c r="B55" s="25" t="s">
        <v>28</v>
      </c>
      <c r="C55" s="28"/>
      <c r="D55" s="35"/>
      <c r="E55" s="44">
        <f>ROUND(SUM(E37:E42,E47:E54),0)</f>
        <v>0</v>
      </c>
      <c r="F55" s="44">
        <f>ROUND(SUM(F37:F42,F47:F54),0)</f>
        <v>0</v>
      </c>
      <c r="G55" s="31">
        <f t="shared" si="9"/>
        <v>0</v>
      </c>
      <c r="H55" s="44">
        <f>ROUND(SUM(H37:H41,H47:H54),0)</f>
        <v>0</v>
      </c>
      <c r="I55" s="27">
        <f>ROUND(SUM(I37:I41,I47:I54),0)</f>
        <v>0</v>
      </c>
      <c r="J55" s="31">
        <f>SUM(H55:I55)</f>
        <v>0</v>
      </c>
      <c r="K55" s="44">
        <f>ROUND(SUM(K37:K41,K47:K54),0)</f>
        <v>0</v>
      </c>
      <c r="L55" s="27">
        <f>ROUND(SUM(L37:L41,L47:L54),0)</f>
        <v>0</v>
      </c>
      <c r="M55" s="31">
        <f>SUM(K55:L55)</f>
        <v>0</v>
      </c>
      <c r="N55" s="44">
        <f>ROUND(SUM(N37:N41,N47:N54),0)</f>
        <v>0</v>
      </c>
      <c r="O55" s="27">
        <f>ROUND(SUM(O37:O41,O47:O54),0)</f>
        <v>0</v>
      </c>
      <c r="P55" s="31">
        <f>SUM(N55:O55)</f>
        <v>0</v>
      </c>
      <c r="Q55" s="44">
        <f>ROUND(SUM(Q37:Q41,Q47:Q54),0)</f>
        <v>0</v>
      </c>
      <c r="R55" s="27">
        <f>ROUND(SUM(R37:R41,R47:R54),0)</f>
        <v>0</v>
      </c>
      <c r="S55" s="31">
        <f>SUM(Q55:R55)</f>
        <v>0</v>
      </c>
      <c r="T55" s="44">
        <f t="shared" si="10"/>
        <v>0</v>
      </c>
      <c r="U55" s="27">
        <f t="shared" si="8"/>
        <v>0</v>
      </c>
      <c r="V55" s="46">
        <f t="shared" si="8"/>
        <v>0</v>
      </c>
    </row>
    <row r="56" spans="1:26" s="2" customFormat="1" ht="15" customHeight="1" x14ac:dyDescent="0.25">
      <c r="A56" s="24"/>
      <c r="B56" s="25"/>
      <c r="C56" s="28"/>
      <c r="D56" s="35"/>
      <c r="E56" s="44"/>
      <c r="F56" s="27"/>
      <c r="G56" s="31"/>
      <c r="H56" s="44"/>
      <c r="I56" s="27"/>
      <c r="J56" s="31"/>
      <c r="K56" s="44"/>
      <c r="L56" s="27"/>
      <c r="M56" s="31"/>
      <c r="N56" s="44"/>
      <c r="O56" s="27"/>
      <c r="P56" s="31"/>
      <c r="Q56" s="44"/>
      <c r="R56" s="27"/>
      <c r="S56" s="31"/>
      <c r="T56" s="44"/>
      <c r="U56" s="27"/>
      <c r="V56" s="46"/>
      <c r="Z56" s="2">
        <v>0</v>
      </c>
    </row>
    <row r="57" spans="1:26" ht="15.75" customHeight="1" x14ac:dyDescent="0.25">
      <c r="A57" s="24"/>
      <c r="B57" s="25" t="s">
        <v>17</v>
      </c>
      <c r="C57" s="29"/>
      <c r="D57" s="35"/>
      <c r="E57" s="44">
        <f>SUM(E34,E55)</f>
        <v>0</v>
      </c>
      <c r="F57" s="27">
        <f>SUM(F34,F55)</f>
        <v>0</v>
      </c>
      <c r="G57" s="46">
        <f t="shared" si="9"/>
        <v>0</v>
      </c>
      <c r="H57" s="44">
        <f>SUM(H34,H55)</f>
        <v>0</v>
      </c>
      <c r="I57" s="27">
        <f>SUM(I34,I55)</f>
        <v>0</v>
      </c>
      <c r="J57" s="46">
        <f>SUM(H57:I57)</f>
        <v>0</v>
      </c>
      <c r="K57" s="44">
        <f>SUM(K34,K55)</f>
        <v>0</v>
      </c>
      <c r="L57" s="27">
        <f>SUM(L34,L55)</f>
        <v>0</v>
      </c>
      <c r="M57" s="46">
        <f>SUM(K57:L57)</f>
        <v>0</v>
      </c>
      <c r="N57" s="44">
        <f>SUM(N34,N55)</f>
        <v>0</v>
      </c>
      <c r="O57" s="27">
        <f>SUM(O34,O55)</f>
        <v>0</v>
      </c>
      <c r="P57" s="46">
        <f>SUM(N57:O57)</f>
        <v>0</v>
      </c>
      <c r="Q57" s="44">
        <f>SUM(Q34,Q55)</f>
        <v>0</v>
      </c>
      <c r="R57" s="27">
        <f>SUM(R34,R55)</f>
        <v>0</v>
      </c>
      <c r="S57" s="46">
        <f>SUM(Q57:R57)</f>
        <v>0</v>
      </c>
      <c r="T57" s="44">
        <f>SUM(E57,H57,K57,N57,Q57)</f>
        <v>0</v>
      </c>
      <c r="U57" s="27">
        <f t="shared" si="8"/>
        <v>0</v>
      </c>
      <c r="V57" s="46">
        <f t="shared" si="8"/>
        <v>0</v>
      </c>
    </row>
    <row r="58" spans="1:26" ht="15" customHeight="1" x14ac:dyDescent="0.2">
      <c r="A58" s="17"/>
      <c r="B58" s="18" t="s">
        <v>18</v>
      </c>
      <c r="C58" s="28"/>
      <c r="D58" s="34"/>
      <c r="E58" s="47">
        <f>E57- SUM(E40,E48,E54)</f>
        <v>0</v>
      </c>
      <c r="F58" s="21">
        <f>F57-SUM(F40,F48,F54)</f>
        <v>0</v>
      </c>
      <c r="G58" s="31">
        <f t="shared" si="9"/>
        <v>0</v>
      </c>
      <c r="H58" s="47">
        <f t="shared" ref="H58:Q58" si="22">H57- SUM(H40,H48,H54)</f>
        <v>0</v>
      </c>
      <c r="I58" s="47">
        <f t="shared" si="22"/>
        <v>0</v>
      </c>
      <c r="J58" s="47">
        <f t="shared" si="22"/>
        <v>0</v>
      </c>
      <c r="K58" s="47">
        <f t="shared" si="22"/>
        <v>0</v>
      </c>
      <c r="L58" s="47">
        <f t="shared" si="22"/>
        <v>0</v>
      </c>
      <c r="M58" s="47">
        <f t="shared" si="22"/>
        <v>0</v>
      </c>
      <c r="N58" s="47">
        <f t="shared" si="22"/>
        <v>0</v>
      </c>
      <c r="O58" s="47">
        <f t="shared" si="22"/>
        <v>0</v>
      </c>
      <c r="P58" s="47">
        <f t="shared" si="22"/>
        <v>0</v>
      </c>
      <c r="Q58" s="47">
        <f t="shared" si="22"/>
        <v>0</v>
      </c>
      <c r="R58" s="21">
        <f>R57-SUM(R40,R48,R54)</f>
        <v>0</v>
      </c>
      <c r="S58" s="31">
        <f>SUM(Q58:R58)</f>
        <v>0</v>
      </c>
      <c r="T58" s="47">
        <f t="shared" si="10"/>
        <v>0</v>
      </c>
      <c r="U58" s="21">
        <f t="shared" si="8"/>
        <v>0</v>
      </c>
      <c r="V58" s="31">
        <f t="shared" si="8"/>
        <v>0</v>
      </c>
    </row>
    <row r="59" spans="1:26" ht="15.75" customHeight="1" x14ac:dyDescent="0.25">
      <c r="A59" s="24">
        <v>7520</v>
      </c>
      <c r="B59" s="25" t="s">
        <v>32</v>
      </c>
      <c r="C59" s="29"/>
      <c r="D59" s="35">
        <v>0.54500000000000004</v>
      </c>
      <c r="E59" s="44">
        <f>ROUND(SUM(E58*$D$59),0)</f>
        <v>0</v>
      </c>
      <c r="F59" s="27">
        <f>ROUND(SUM(F58*$D$59),0)</f>
        <v>0</v>
      </c>
      <c r="G59" s="46">
        <f t="shared" si="9"/>
        <v>0</v>
      </c>
      <c r="H59" s="44">
        <f>ROUND(SUM(H58*$D$59),0)</f>
        <v>0</v>
      </c>
      <c r="I59" s="27">
        <f>ROUND(SUM(I58*$D$59),0)</f>
        <v>0</v>
      </c>
      <c r="J59" s="46">
        <f>SUM(H59:I59)</f>
        <v>0</v>
      </c>
      <c r="K59" s="44">
        <f>ROUND(SUM(K58*$D$59),0)</f>
        <v>0</v>
      </c>
      <c r="L59" s="27">
        <f>ROUND(SUM(L58*$D$59),0)</f>
        <v>0</v>
      </c>
      <c r="M59" s="46">
        <f>SUM(K59:L59)</f>
        <v>0</v>
      </c>
      <c r="N59" s="44">
        <f>ROUND(SUM(N58*$D$59),0)</f>
        <v>0</v>
      </c>
      <c r="O59" s="27">
        <f>ROUND(SUM(O58*$D$59),0)</f>
        <v>0</v>
      </c>
      <c r="P59" s="46">
        <f>SUM(N59:O59)</f>
        <v>0</v>
      </c>
      <c r="Q59" s="44">
        <f>ROUND(SUM(Q58*$D$59),0)</f>
        <v>0</v>
      </c>
      <c r="R59" s="27">
        <f>ROUND(SUM(R58*$D$59),0)</f>
        <v>0</v>
      </c>
      <c r="S59" s="46">
        <f>SUM(Q59:R59)</f>
        <v>0</v>
      </c>
      <c r="T59" s="44">
        <f t="shared" si="10"/>
        <v>0</v>
      </c>
      <c r="U59" s="27">
        <f t="shared" si="8"/>
        <v>0</v>
      </c>
      <c r="V59" s="46">
        <f t="shared" si="8"/>
        <v>0</v>
      </c>
    </row>
    <row r="60" spans="1:26" ht="15.75" customHeight="1" thickBot="1" x14ac:dyDescent="0.3">
      <c r="A60" s="24"/>
      <c r="B60" s="25" t="s">
        <v>35</v>
      </c>
      <c r="C60" s="29"/>
      <c r="D60" s="35"/>
      <c r="E60" s="48">
        <f>SUM(E57,E59)</f>
        <v>0</v>
      </c>
      <c r="F60" s="49">
        <f>SUM(F57,F59)</f>
        <v>0</v>
      </c>
      <c r="G60" s="50">
        <f t="shared" si="9"/>
        <v>0</v>
      </c>
      <c r="H60" s="48">
        <f>SUM(H57,H59)</f>
        <v>0</v>
      </c>
      <c r="I60" s="49">
        <f>SUM(I57,I59)</f>
        <v>0</v>
      </c>
      <c r="J60" s="50">
        <f>SUM(H60:I60)</f>
        <v>0</v>
      </c>
      <c r="K60" s="48">
        <f>SUM(K57,K59)</f>
        <v>0</v>
      </c>
      <c r="L60" s="49">
        <f>SUM(L57,L59)</f>
        <v>0</v>
      </c>
      <c r="M60" s="50">
        <f>SUM(K60:L60)</f>
        <v>0</v>
      </c>
      <c r="N60" s="48">
        <f>SUM(N57,N59)</f>
        <v>0</v>
      </c>
      <c r="O60" s="49">
        <f>SUM(O57,O59)</f>
        <v>0</v>
      </c>
      <c r="P60" s="50">
        <f>SUM(N60:O60)</f>
        <v>0</v>
      </c>
      <c r="Q60" s="48">
        <f>SUM(Q57,Q59)</f>
        <v>0</v>
      </c>
      <c r="R60" s="49">
        <f>SUM(R57,R59)</f>
        <v>0</v>
      </c>
      <c r="S60" s="50">
        <f>SUM(Q60:R60)</f>
        <v>0</v>
      </c>
      <c r="T60" s="48">
        <f>SUM(E60,H60,K60,N60,Q60)</f>
        <v>0</v>
      </c>
      <c r="U60" s="49">
        <f t="shared" si="8"/>
        <v>0</v>
      </c>
      <c r="V60" s="50">
        <f t="shared" si="8"/>
        <v>0</v>
      </c>
    </row>
  </sheetData>
  <sheetProtection selectLockedCells="1"/>
  <mergeCells count="14">
    <mergeCell ref="C24:D24"/>
    <mergeCell ref="C26:D26"/>
    <mergeCell ref="E10:G10"/>
    <mergeCell ref="H10:J10"/>
    <mergeCell ref="K10:M10"/>
    <mergeCell ref="Q10:S10"/>
    <mergeCell ref="T10:V10"/>
    <mergeCell ref="A3:B3"/>
    <mergeCell ref="A4:B4"/>
    <mergeCell ref="A5:B5"/>
    <mergeCell ref="A6:B6"/>
    <mergeCell ref="C6:T6"/>
    <mergeCell ref="A7:B7"/>
    <mergeCell ref="N10:P10"/>
  </mergeCells>
  <pageMargins left="0.5" right="0.75" top="0.25" bottom="0.5" header="0.5" footer="0"/>
  <pageSetup scale="76" orientation="portrait" r:id="rId1"/>
  <headerFooter scaleWithDoc="0" alignWithMargins="0">
    <oddFooter>&amp;LORSP BUDGET FORM (rev. 07/01/2004)</oddFooter>
  </headerFooter>
  <colBreaks count="1" manualBreakCount="1">
    <brk id="13" max="7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0"/>
  <sheetViews>
    <sheetView topLeftCell="A6" zoomScale="75" zoomScaleNormal="75" zoomScaleSheetLayoutView="75" workbookViewId="0">
      <selection activeCell="C8" sqref="C8"/>
    </sheetView>
  </sheetViews>
  <sheetFormatPr defaultColWidth="9.140625" defaultRowHeight="15" x14ac:dyDescent="0.2"/>
  <cols>
    <col min="1" max="1" width="6.28515625" style="6" customWidth="1"/>
    <col min="2" max="2" width="36.85546875" style="1" customWidth="1"/>
    <col min="3" max="3" width="21.7109375" style="1" customWidth="1"/>
    <col min="4" max="4" width="14.85546875" style="1" customWidth="1"/>
    <col min="5" max="19" width="13.7109375" style="1" customWidth="1"/>
    <col min="20" max="20" width="16.5703125" style="1" customWidth="1"/>
    <col min="21" max="22" width="13.7109375" style="1" customWidth="1"/>
    <col min="23" max="16384" width="9.140625" style="1"/>
  </cols>
  <sheetData>
    <row r="1" spans="1:22" ht="15.75" x14ac:dyDescent="0.25">
      <c r="A1" s="2" t="s">
        <v>54</v>
      </c>
      <c r="B1"/>
      <c r="C1"/>
      <c r="D1" t="s">
        <v>53</v>
      </c>
      <c r="E1" s="2"/>
      <c r="F1" s="2"/>
      <c r="G1" s="2"/>
      <c r="H1" s="2"/>
    </row>
    <row r="2" spans="1:22" ht="15.75" customHeight="1" x14ac:dyDescent="0.25">
      <c r="A2" s="2"/>
      <c r="B2" s="10" t="s">
        <v>66</v>
      </c>
      <c r="C2" s="52" t="s">
        <v>61</v>
      </c>
      <c r="D2" s="10" t="s">
        <v>52</v>
      </c>
      <c r="E2" s="14" t="s">
        <v>61</v>
      </c>
      <c r="F2" s="2"/>
      <c r="G2" s="2"/>
      <c r="H2" s="2"/>
    </row>
    <row r="3" spans="1:22" ht="15" customHeight="1" x14ac:dyDescent="0.25">
      <c r="A3" s="86" t="s">
        <v>46</v>
      </c>
      <c r="B3" s="86"/>
      <c r="C3" s="7" t="s">
        <v>61</v>
      </c>
      <c r="D3" s="12"/>
    </row>
    <row r="4" spans="1:22" ht="15" customHeight="1" x14ac:dyDescent="0.2">
      <c r="A4" s="86" t="s">
        <v>47</v>
      </c>
      <c r="B4" s="86"/>
      <c r="C4" s="11" t="s">
        <v>61</v>
      </c>
    </row>
    <row r="5" spans="1:22" ht="15" customHeight="1" x14ac:dyDescent="0.2">
      <c r="A5" s="86" t="s">
        <v>45</v>
      </c>
      <c r="B5" s="86"/>
      <c r="C5" s="9" t="s">
        <v>61</v>
      </c>
      <c r="D5" s="13" t="s">
        <v>51</v>
      </c>
      <c r="E5" s="9" t="s">
        <v>61</v>
      </c>
    </row>
    <row r="6" spans="1:22" ht="23.25" customHeight="1" x14ac:dyDescent="0.2">
      <c r="A6" s="86" t="s">
        <v>48</v>
      </c>
      <c r="B6" s="86"/>
      <c r="C6" s="87" t="s">
        <v>61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  <row r="7" spans="1:22" ht="15" customHeight="1" x14ac:dyDescent="0.2">
      <c r="A7" s="86" t="s">
        <v>49</v>
      </c>
      <c r="B7" s="86"/>
      <c r="C7" s="8" t="s">
        <v>61</v>
      </c>
      <c r="D7" s="8"/>
      <c r="E7" s="8"/>
      <c r="F7" s="8"/>
      <c r="G7" s="15"/>
      <c r="H7" s="15"/>
    </row>
    <row r="8" spans="1:22" ht="15" customHeight="1" x14ac:dyDescent="0.2">
      <c r="A8" s="5"/>
      <c r="B8" s="3" t="s">
        <v>50</v>
      </c>
      <c r="C8" s="51" t="s">
        <v>61</v>
      </c>
      <c r="F8" s="4"/>
      <c r="G8" s="4"/>
      <c r="H8" s="4"/>
      <c r="N8" s="1" t="s">
        <v>61</v>
      </c>
    </row>
    <row r="9" spans="1:22" ht="15.75" customHeight="1" thickBot="1" x14ac:dyDescent="0.3">
      <c r="B9" s="10" t="s">
        <v>36</v>
      </c>
      <c r="C9" s="16">
        <v>1.02</v>
      </c>
    </row>
    <row r="10" spans="1:22" x14ac:dyDescent="0.2">
      <c r="E10" s="83" t="s">
        <v>23</v>
      </c>
      <c r="F10" s="84"/>
      <c r="G10" s="85"/>
      <c r="H10" s="83" t="s">
        <v>22</v>
      </c>
      <c r="I10" s="84"/>
      <c r="J10" s="85"/>
      <c r="K10" s="83" t="s">
        <v>21</v>
      </c>
      <c r="L10" s="84"/>
      <c r="M10" s="85"/>
      <c r="N10" s="83" t="s">
        <v>42</v>
      </c>
      <c r="O10" s="84"/>
      <c r="P10" s="85"/>
      <c r="Q10" s="83" t="s">
        <v>43</v>
      </c>
      <c r="R10" s="84"/>
      <c r="S10" s="85"/>
      <c r="T10" s="83" t="s">
        <v>24</v>
      </c>
      <c r="U10" s="84"/>
      <c r="V10" s="85"/>
    </row>
    <row r="11" spans="1:22" ht="15" customHeight="1" x14ac:dyDescent="0.2">
      <c r="A11" s="17"/>
      <c r="B11" s="18" t="s">
        <v>0</v>
      </c>
      <c r="C11" s="19" t="s">
        <v>1</v>
      </c>
      <c r="D11" s="32" t="s">
        <v>19</v>
      </c>
      <c r="E11" s="40" t="s">
        <v>2</v>
      </c>
      <c r="F11" s="19" t="s">
        <v>55</v>
      </c>
      <c r="G11" s="41" t="s">
        <v>20</v>
      </c>
      <c r="H11" s="40" t="s">
        <v>2</v>
      </c>
      <c r="I11" s="19" t="s">
        <v>55</v>
      </c>
      <c r="J11" s="41" t="s">
        <v>20</v>
      </c>
      <c r="K11" s="40" t="s">
        <v>2</v>
      </c>
      <c r="L11" s="19" t="s">
        <v>55</v>
      </c>
      <c r="M11" s="41" t="s">
        <v>20</v>
      </c>
      <c r="N11" s="40" t="s">
        <v>2</v>
      </c>
      <c r="O11" s="19" t="s">
        <v>55</v>
      </c>
      <c r="P11" s="41" t="s">
        <v>20</v>
      </c>
      <c r="Q11" s="40" t="s">
        <v>2</v>
      </c>
      <c r="R11" s="19" t="s">
        <v>55</v>
      </c>
      <c r="S11" s="41" t="s">
        <v>20</v>
      </c>
      <c r="T11" s="40" t="s">
        <v>2</v>
      </c>
      <c r="U11" s="19" t="s">
        <v>55</v>
      </c>
      <c r="V11" s="41" t="s">
        <v>20</v>
      </c>
    </row>
    <row r="12" spans="1:22" ht="15" customHeight="1" x14ac:dyDescent="0.2">
      <c r="A12" s="20" t="s">
        <v>3</v>
      </c>
      <c r="B12" s="18" t="s">
        <v>31</v>
      </c>
      <c r="C12" s="18"/>
      <c r="D12" s="33"/>
      <c r="E12" s="42"/>
      <c r="F12" s="22"/>
      <c r="G12" s="43"/>
      <c r="H12" s="42"/>
      <c r="I12" s="22"/>
      <c r="J12" s="43"/>
      <c r="K12" s="42"/>
      <c r="L12" s="22"/>
      <c r="M12" s="43"/>
      <c r="N12" s="30"/>
      <c r="O12" s="23"/>
      <c r="P12" s="43"/>
      <c r="Q12" s="42"/>
      <c r="R12" s="22"/>
      <c r="S12" s="43"/>
      <c r="T12" s="42"/>
      <c r="U12" s="22"/>
      <c r="V12" s="43"/>
    </row>
    <row r="13" spans="1:22" ht="15" customHeight="1" x14ac:dyDescent="0.2">
      <c r="A13" s="17">
        <v>6000</v>
      </c>
      <c r="B13" s="18" t="s">
        <v>4</v>
      </c>
      <c r="C13" s="28"/>
      <c r="D13" s="34"/>
      <c r="E13" s="30"/>
      <c r="F13" s="23"/>
      <c r="G13" s="31">
        <f>SUM(E13:F13)</f>
        <v>0</v>
      </c>
      <c r="H13" s="30">
        <f t="shared" ref="H13:I17" si="0">ROUND(SUM(E13*$C$9),0)</f>
        <v>0</v>
      </c>
      <c r="I13" s="23">
        <f t="shared" si="0"/>
        <v>0</v>
      </c>
      <c r="J13" s="31">
        <f t="shared" ref="J13:J51" si="1">SUM(H13:I13)</f>
        <v>0</v>
      </c>
      <c r="K13" s="30">
        <f t="shared" ref="K13:L17" si="2">ROUND(SUM(H13*$C$9),0)</f>
        <v>0</v>
      </c>
      <c r="L13" s="23">
        <f t="shared" si="2"/>
        <v>0</v>
      </c>
      <c r="M13" s="31">
        <f t="shared" ref="M13:M53" si="3">SUM(K13:L13)</f>
        <v>0</v>
      </c>
      <c r="N13" s="30">
        <f t="shared" ref="N13:O17" si="4">ROUND(SUM(K13*$C$9),0)</f>
        <v>0</v>
      </c>
      <c r="O13" s="23">
        <f t="shared" si="4"/>
        <v>0</v>
      </c>
      <c r="P13" s="31">
        <f t="shared" ref="P13:P34" si="5">SUM(N13:O13)</f>
        <v>0</v>
      </c>
      <c r="Q13" s="30">
        <f t="shared" ref="Q13:R17" si="6">ROUND(SUM(N13*$C$9),0)</f>
        <v>0</v>
      </c>
      <c r="R13" s="23">
        <f t="shared" si="6"/>
        <v>0</v>
      </c>
      <c r="S13" s="31">
        <f t="shared" ref="S13:S22" si="7">SUM(Q13:R13)</f>
        <v>0</v>
      </c>
      <c r="T13" s="47">
        <f>SUM(E13,H13,K13,N13,Q13)</f>
        <v>0</v>
      </c>
      <c r="U13" s="21">
        <f t="shared" ref="U13:V60" si="8">SUM(F13,I13,L13,O13,R13)</f>
        <v>0</v>
      </c>
      <c r="V13" s="31">
        <f>SUM(G13,J13,M13,P13,S13)</f>
        <v>0</v>
      </c>
    </row>
    <row r="14" spans="1:22" ht="15" customHeight="1" x14ac:dyDescent="0.2">
      <c r="A14" s="17">
        <v>6000</v>
      </c>
      <c r="B14" s="18" t="s">
        <v>5</v>
      </c>
      <c r="C14" s="28"/>
      <c r="D14" s="34"/>
      <c r="E14" s="30"/>
      <c r="F14" s="23"/>
      <c r="G14" s="31">
        <f t="shared" ref="G14:G60" si="9">SUM(E14:F14)</f>
        <v>0</v>
      </c>
      <c r="H14" s="30">
        <f t="shared" si="0"/>
        <v>0</v>
      </c>
      <c r="I14" s="23">
        <f t="shared" si="0"/>
        <v>0</v>
      </c>
      <c r="J14" s="31">
        <f t="shared" si="1"/>
        <v>0</v>
      </c>
      <c r="K14" s="30">
        <f t="shared" si="2"/>
        <v>0</v>
      </c>
      <c r="L14" s="23">
        <f t="shared" si="2"/>
        <v>0</v>
      </c>
      <c r="M14" s="31">
        <f t="shared" si="3"/>
        <v>0</v>
      </c>
      <c r="N14" s="30">
        <f t="shared" si="4"/>
        <v>0</v>
      </c>
      <c r="O14" s="23">
        <f t="shared" si="4"/>
        <v>0</v>
      </c>
      <c r="P14" s="31">
        <f t="shared" si="5"/>
        <v>0</v>
      </c>
      <c r="Q14" s="30">
        <f t="shared" si="6"/>
        <v>0</v>
      </c>
      <c r="R14" s="23">
        <f t="shared" si="6"/>
        <v>0</v>
      </c>
      <c r="S14" s="31">
        <f t="shared" si="7"/>
        <v>0</v>
      </c>
      <c r="T14" s="47">
        <f t="shared" ref="T14:T59" si="10">SUM(E14,H14,K14,N14,Q14)</f>
        <v>0</v>
      </c>
      <c r="U14" s="21">
        <f t="shared" si="8"/>
        <v>0</v>
      </c>
      <c r="V14" s="31">
        <f t="shared" si="8"/>
        <v>0</v>
      </c>
    </row>
    <row r="15" spans="1:22" ht="15" customHeight="1" x14ac:dyDescent="0.2">
      <c r="A15" s="17">
        <v>6000</v>
      </c>
      <c r="B15" s="18" t="s">
        <v>5</v>
      </c>
      <c r="C15" s="28"/>
      <c r="D15" s="34"/>
      <c r="E15" s="30"/>
      <c r="F15" s="23"/>
      <c r="G15" s="31">
        <f t="shared" si="9"/>
        <v>0</v>
      </c>
      <c r="H15" s="30">
        <f t="shared" si="0"/>
        <v>0</v>
      </c>
      <c r="I15" s="23">
        <f t="shared" si="0"/>
        <v>0</v>
      </c>
      <c r="J15" s="31">
        <f t="shared" si="1"/>
        <v>0</v>
      </c>
      <c r="K15" s="30">
        <f t="shared" si="2"/>
        <v>0</v>
      </c>
      <c r="L15" s="23">
        <f t="shared" si="2"/>
        <v>0</v>
      </c>
      <c r="M15" s="31">
        <f t="shared" si="3"/>
        <v>0</v>
      </c>
      <c r="N15" s="30">
        <f t="shared" si="4"/>
        <v>0</v>
      </c>
      <c r="O15" s="23">
        <f t="shared" si="4"/>
        <v>0</v>
      </c>
      <c r="P15" s="31">
        <f t="shared" si="5"/>
        <v>0</v>
      </c>
      <c r="Q15" s="30">
        <f t="shared" si="6"/>
        <v>0</v>
      </c>
      <c r="R15" s="23">
        <f t="shared" si="6"/>
        <v>0</v>
      </c>
      <c r="S15" s="31">
        <f t="shared" si="7"/>
        <v>0</v>
      </c>
      <c r="T15" s="47">
        <f t="shared" si="10"/>
        <v>0</v>
      </c>
      <c r="U15" s="21">
        <f t="shared" si="8"/>
        <v>0</v>
      </c>
      <c r="V15" s="31">
        <f t="shared" si="8"/>
        <v>0</v>
      </c>
    </row>
    <row r="16" spans="1:22" s="2" customFormat="1" ht="15" customHeight="1" x14ac:dyDescent="0.25">
      <c r="A16" s="17">
        <v>6000</v>
      </c>
      <c r="B16" s="18" t="s">
        <v>33</v>
      </c>
      <c r="C16" s="28"/>
      <c r="D16" s="34"/>
      <c r="E16" s="30"/>
      <c r="F16" s="23"/>
      <c r="G16" s="31">
        <f t="shared" si="9"/>
        <v>0</v>
      </c>
      <c r="H16" s="30">
        <f t="shared" si="0"/>
        <v>0</v>
      </c>
      <c r="I16" s="23">
        <f t="shared" si="0"/>
        <v>0</v>
      </c>
      <c r="J16" s="31">
        <f t="shared" si="1"/>
        <v>0</v>
      </c>
      <c r="K16" s="30">
        <f t="shared" si="2"/>
        <v>0</v>
      </c>
      <c r="L16" s="23">
        <f t="shared" si="2"/>
        <v>0</v>
      </c>
      <c r="M16" s="31">
        <f t="shared" si="3"/>
        <v>0</v>
      </c>
      <c r="N16" s="30">
        <f t="shared" si="4"/>
        <v>0</v>
      </c>
      <c r="O16" s="23">
        <f t="shared" si="4"/>
        <v>0</v>
      </c>
      <c r="P16" s="31">
        <f t="shared" si="5"/>
        <v>0</v>
      </c>
      <c r="Q16" s="30">
        <f t="shared" si="6"/>
        <v>0</v>
      </c>
      <c r="R16" s="23">
        <f t="shared" si="6"/>
        <v>0</v>
      </c>
      <c r="S16" s="31">
        <f t="shared" si="7"/>
        <v>0</v>
      </c>
      <c r="T16" s="47">
        <f t="shared" si="10"/>
        <v>0</v>
      </c>
      <c r="U16" s="21">
        <f t="shared" si="8"/>
        <v>0</v>
      </c>
      <c r="V16" s="31">
        <f t="shared" si="8"/>
        <v>0</v>
      </c>
    </row>
    <row r="17" spans="1:25" ht="15" customHeight="1" x14ac:dyDescent="0.2">
      <c r="A17" s="17">
        <v>6000</v>
      </c>
      <c r="B17" s="18" t="s">
        <v>33</v>
      </c>
      <c r="C17" s="28"/>
      <c r="D17" s="34"/>
      <c r="E17" s="30"/>
      <c r="F17" s="23"/>
      <c r="G17" s="31">
        <f t="shared" si="9"/>
        <v>0</v>
      </c>
      <c r="H17" s="30">
        <f t="shared" si="0"/>
        <v>0</v>
      </c>
      <c r="I17" s="23">
        <f t="shared" si="0"/>
        <v>0</v>
      </c>
      <c r="J17" s="31">
        <f t="shared" si="1"/>
        <v>0</v>
      </c>
      <c r="K17" s="30">
        <f t="shared" si="2"/>
        <v>0</v>
      </c>
      <c r="L17" s="23">
        <f t="shared" si="2"/>
        <v>0</v>
      </c>
      <c r="M17" s="31">
        <f t="shared" si="3"/>
        <v>0</v>
      </c>
      <c r="N17" s="30">
        <f t="shared" si="4"/>
        <v>0</v>
      </c>
      <c r="O17" s="23">
        <f t="shared" si="4"/>
        <v>0</v>
      </c>
      <c r="P17" s="31">
        <f t="shared" si="5"/>
        <v>0</v>
      </c>
      <c r="Q17" s="30">
        <f t="shared" si="6"/>
        <v>0</v>
      </c>
      <c r="R17" s="23">
        <f t="shared" si="6"/>
        <v>0</v>
      </c>
      <c r="S17" s="31">
        <f t="shared" si="7"/>
        <v>0</v>
      </c>
      <c r="T17" s="47">
        <f t="shared" si="10"/>
        <v>0</v>
      </c>
      <c r="U17" s="21">
        <f t="shared" si="8"/>
        <v>0</v>
      </c>
      <c r="V17" s="31">
        <f t="shared" si="8"/>
        <v>0</v>
      </c>
    </row>
    <row r="18" spans="1:25" ht="15.75" customHeight="1" x14ac:dyDescent="0.25">
      <c r="A18" s="24">
        <v>6000</v>
      </c>
      <c r="B18" s="25" t="s">
        <v>37</v>
      </c>
      <c r="C18" s="28"/>
      <c r="D18" s="34"/>
      <c r="E18" s="44">
        <f>ROUND(SUM(E13:E17),0)</f>
        <v>0</v>
      </c>
      <c r="F18" s="27">
        <f>ROUND(SUM(F13:F17),0)</f>
        <v>0</v>
      </c>
      <c r="G18" s="46">
        <f t="shared" si="9"/>
        <v>0</v>
      </c>
      <c r="H18" s="44">
        <f>ROUND(SUM(H13:H17),0)</f>
        <v>0</v>
      </c>
      <c r="I18" s="27">
        <f>ROUND(SUM(I13:I17),0)</f>
        <v>0</v>
      </c>
      <c r="J18" s="46">
        <f t="shared" si="1"/>
        <v>0</v>
      </c>
      <c r="K18" s="44">
        <f>ROUND(SUM(K13:K17),0)</f>
        <v>0</v>
      </c>
      <c r="L18" s="27">
        <f>ROUND(SUM(L13:L17),0)</f>
        <v>0</v>
      </c>
      <c r="M18" s="46">
        <f t="shared" si="3"/>
        <v>0</v>
      </c>
      <c r="N18" s="44">
        <f>ROUND(SUM(N13:N17),0)</f>
        <v>0</v>
      </c>
      <c r="O18" s="27">
        <f>ROUND(SUM(O13:O17),0)</f>
        <v>0</v>
      </c>
      <c r="P18" s="46">
        <f t="shared" si="5"/>
        <v>0</v>
      </c>
      <c r="Q18" s="44">
        <f>ROUND(SUM(Q13:Q17),0)</f>
        <v>0</v>
      </c>
      <c r="R18" s="27">
        <f>ROUND(SUM(R13:R17),0)</f>
        <v>0</v>
      </c>
      <c r="S18" s="46">
        <f t="shared" si="7"/>
        <v>0</v>
      </c>
      <c r="T18" s="44">
        <f t="shared" si="10"/>
        <v>0</v>
      </c>
      <c r="U18" s="27">
        <f t="shared" si="8"/>
        <v>0</v>
      </c>
      <c r="V18" s="46">
        <f t="shared" si="8"/>
        <v>0</v>
      </c>
    </row>
    <row r="19" spans="1:25" ht="15" customHeight="1" x14ac:dyDescent="0.2">
      <c r="A19" s="17">
        <v>6007</v>
      </c>
      <c r="B19" s="18" t="s">
        <v>6</v>
      </c>
      <c r="C19" s="28"/>
      <c r="D19" s="34"/>
      <c r="E19" s="30">
        <v>0</v>
      </c>
      <c r="F19" s="23"/>
      <c r="G19" s="31">
        <f t="shared" si="9"/>
        <v>0</v>
      </c>
      <c r="H19" s="30">
        <f t="shared" ref="H19:I21" si="11">ROUND(SUM(E19*$C$9),0)</f>
        <v>0</v>
      </c>
      <c r="I19" s="23">
        <f t="shared" si="11"/>
        <v>0</v>
      </c>
      <c r="J19" s="31">
        <f t="shared" si="1"/>
        <v>0</v>
      </c>
      <c r="K19" s="30">
        <f t="shared" ref="K19:L21" si="12">ROUND(SUM(H19*$C$9),0)</f>
        <v>0</v>
      </c>
      <c r="L19" s="23">
        <f t="shared" si="12"/>
        <v>0</v>
      </c>
      <c r="M19" s="31">
        <f t="shared" si="3"/>
        <v>0</v>
      </c>
      <c r="N19" s="30">
        <v>0</v>
      </c>
      <c r="O19" s="23">
        <f>ROUND(SUM(L19*$C$9),0)</f>
        <v>0</v>
      </c>
      <c r="P19" s="31">
        <f>SUM(N19:O19)</f>
        <v>0</v>
      </c>
      <c r="Q19" s="30">
        <f>ROUND(SUM(N19*$C$9),0)</f>
        <v>0</v>
      </c>
      <c r="R19" s="23">
        <f t="shared" ref="Q19:R21" si="13">ROUND(SUM(O19*$C$9),0)</f>
        <v>0</v>
      </c>
      <c r="S19" s="31">
        <f t="shared" si="7"/>
        <v>0</v>
      </c>
      <c r="T19" s="47">
        <f t="shared" si="10"/>
        <v>0</v>
      </c>
      <c r="U19" s="21">
        <f t="shared" si="8"/>
        <v>0</v>
      </c>
      <c r="V19" s="31">
        <f t="shared" si="8"/>
        <v>0</v>
      </c>
    </row>
    <row r="20" spans="1:25" ht="15" customHeight="1" x14ac:dyDescent="0.2">
      <c r="A20" s="17">
        <v>6007</v>
      </c>
      <c r="B20" s="18" t="s">
        <v>7</v>
      </c>
      <c r="C20" s="28"/>
      <c r="D20" s="34"/>
      <c r="E20" s="30"/>
      <c r="F20" s="23"/>
      <c r="G20" s="31">
        <f t="shared" si="9"/>
        <v>0</v>
      </c>
      <c r="H20" s="30">
        <f t="shared" si="11"/>
        <v>0</v>
      </c>
      <c r="I20" s="23">
        <f t="shared" si="11"/>
        <v>0</v>
      </c>
      <c r="J20" s="31">
        <f t="shared" si="1"/>
        <v>0</v>
      </c>
      <c r="K20" s="30">
        <f t="shared" si="12"/>
        <v>0</v>
      </c>
      <c r="L20" s="23">
        <f t="shared" si="12"/>
        <v>0</v>
      </c>
      <c r="M20" s="31">
        <f t="shared" si="3"/>
        <v>0</v>
      </c>
      <c r="N20" s="30">
        <f>ROUND(SUM(K20*$C$9),0)</f>
        <v>0</v>
      </c>
      <c r="O20" s="23">
        <f>ROUND(SUM(L20*$C$9),0)</f>
        <v>0</v>
      </c>
      <c r="P20" s="31">
        <f t="shared" si="5"/>
        <v>0</v>
      </c>
      <c r="Q20" s="30">
        <f t="shared" si="13"/>
        <v>0</v>
      </c>
      <c r="R20" s="23">
        <f t="shared" si="13"/>
        <v>0</v>
      </c>
      <c r="S20" s="31">
        <f t="shared" si="7"/>
        <v>0</v>
      </c>
      <c r="T20" s="47">
        <f t="shared" si="10"/>
        <v>0</v>
      </c>
      <c r="U20" s="21">
        <f t="shared" si="8"/>
        <v>0</v>
      </c>
      <c r="V20" s="31">
        <f t="shared" si="8"/>
        <v>0</v>
      </c>
    </row>
    <row r="21" spans="1:25" ht="15" customHeight="1" x14ac:dyDescent="0.2">
      <c r="A21" s="17">
        <v>6007</v>
      </c>
      <c r="B21" s="18" t="s">
        <v>7</v>
      </c>
      <c r="C21" s="28"/>
      <c r="D21" s="34"/>
      <c r="E21" s="30"/>
      <c r="F21" s="23"/>
      <c r="G21" s="31">
        <f t="shared" si="9"/>
        <v>0</v>
      </c>
      <c r="H21" s="30">
        <f t="shared" si="11"/>
        <v>0</v>
      </c>
      <c r="I21" s="23">
        <f t="shared" si="11"/>
        <v>0</v>
      </c>
      <c r="J21" s="31">
        <f t="shared" si="1"/>
        <v>0</v>
      </c>
      <c r="K21" s="30">
        <f t="shared" si="12"/>
        <v>0</v>
      </c>
      <c r="L21" s="23">
        <f t="shared" si="12"/>
        <v>0</v>
      </c>
      <c r="M21" s="31">
        <f t="shared" si="3"/>
        <v>0</v>
      </c>
      <c r="N21" s="30">
        <f>ROUND(SUM(K21*$C$9),0)</f>
        <v>0</v>
      </c>
      <c r="O21" s="23">
        <f>ROUND(SUM(L21*$C$9),0)</f>
        <v>0</v>
      </c>
      <c r="P21" s="31">
        <f t="shared" si="5"/>
        <v>0</v>
      </c>
      <c r="Q21" s="30">
        <f t="shared" si="13"/>
        <v>0</v>
      </c>
      <c r="R21" s="23">
        <f t="shared" si="13"/>
        <v>0</v>
      </c>
      <c r="S21" s="31">
        <f t="shared" si="7"/>
        <v>0</v>
      </c>
      <c r="T21" s="47">
        <f t="shared" si="10"/>
        <v>0</v>
      </c>
      <c r="U21" s="21">
        <f t="shared" si="8"/>
        <v>0</v>
      </c>
      <c r="V21" s="31">
        <f t="shared" si="8"/>
        <v>0</v>
      </c>
    </row>
    <row r="22" spans="1:25" ht="15.75" customHeight="1" x14ac:dyDescent="0.25">
      <c r="A22" s="24">
        <v>6007</v>
      </c>
      <c r="B22" s="25" t="s">
        <v>34</v>
      </c>
      <c r="C22" s="28"/>
      <c r="D22" s="34"/>
      <c r="E22" s="44">
        <f>ROUND(SUM(E19:E21),0)</f>
        <v>0</v>
      </c>
      <c r="F22" s="27">
        <f>ROUND(SUM(F19:F21),0)</f>
        <v>0</v>
      </c>
      <c r="G22" s="46">
        <f t="shared" si="9"/>
        <v>0</v>
      </c>
      <c r="H22" s="44">
        <f>ROUND(SUM(H19:H21),0)</f>
        <v>0</v>
      </c>
      <c r="I22" s="27">
        <f>ROUND(SUM(I19:I21),0)</f>
        <v>0</v>
      </c>
      <c r="J22" s="46">
        <f t="shared" si="1"/>
        <v>0</v>
      </c>
      <c r="K22" s="44">
        <f>ROUND(SUM(K19:K21),0)</f>
        <v>0</v>
      </c>
      <c r="L22" s="27">
        <f>ROUND(SUM(L19:L21),0)</f>
        <v>0</v>
      </c>
      <c r="M22" s="46">
        <f t="shared" si="3"/>
        <v>0</v>
      </c>
      <c r="N22" s="44">
        <f>ROUND(SUM(N19:N21),0)</f>
        <v>0</v>
      </c>
      <c r="O22" s="27">
        <f>ROUND(SUM(O19:O21),0)</f>
        <v>0</v>
      </c>
      <c r="P22" s="46">
        <f t="shared" si="5"/>
        <v>0</v>
      </c>
      <c r="Q22" s="44">
        <f>ROUND(SUM(Q19:Q21),0)</f>
        <v>0</v>
      </c>
      <c r="R22" s="27">
        <f>ROUND(SUM(R19:R21),0)</f>
        <v>0</v>
      </c>
      <c r="S22" s="46">
        <f t="shared" si="7"/>
        <v>0</v>
      </c>
      <c r="T22" s="44">
        <f t="shared" si="10"/>
        <v>0</v>
      </c>
      <c r="U22" s="27">
        <f t="shared" si="8"/>
        <v>0</v>
      </c>
      <c r="V22" s="46">
        <f t="shared" si="8"/>
        <v>0</v>
      </c>
    </row>
    <row r="23" spans="1:25" ht="15.75" customHeight="1" x14ac:dyDescent="0.25">
      <c r="A23" s="24">
        <v>6035</v>
      </c>
      <c r="B23" s="25" t="s">
        <v>65</v>
      </c>
      <c r="C23" s="63"/>
      <c r="D23" s="64"/>
      <c r="E23" s="30"/>
      <c r="F23" s="23"/>
      <c r="G23" s="31">
        <f>SUM(E23:F23)</f>
        <v>0</v>
      </c>
      <c r="H23" s="30">
        <f t="shared" ref="H23:I25" si="14">ROUND(SUM(E23*$C$9),0)</f>
        <v>0</v>
      </c>
      <c r="I23" s="23">
        <f t="shared" si="14"/>
        <v>0</v>
      </c>
      <c r="J23" s="31">
        <f>SUM(H23:I23)</f>
        <v>0</v>
      </c>
      <c r="K23" s="30">
        <f t="shared" ref="K23:L25" si="15">ROUND(SUM(H23*$C$9),0)</f>
        <v>0</v>
      </c>
      <c r="L23" s="23">
        <f t="shared" si="15"/>
        <v>0</v>
      </c>
      <c r="M23" s="31">
        <f>SUM(K23:L23)</f>
        <v>0</v>
      </c>
      <c r="N23" s="30">
        <f>ROUND(SUM(K23*$C$9),0)</f>
        <v>0</v>
      </c>
      <c r="O23" s="23">
        <f>ROUND(SUM(L23*$C$9),0)</f>
        <v>0</v>
      </c>
      <c r="P23" s="31">
        <f>SUM(N23:O23)</f>
        <v>0</v>
      </c>
      <c r="Q23" s="30">
        <f t="shared" ref="Q23:R27" si="16">ROUND(SUM(N23*$C$9),0)</f>
        <v>0</v>
      </c>
      <c r="R23" s="23">
        <f t="shared" si="16"/>
        <v>0</v>
      </c>
      <c r="S23" s="31">
        <f>SUM(Q23:R23)</f>
        <v>0</v>
      </c>
      <c r="T23" s="47">
        <f>SUM(E23,H23,K23,N23,Q23)</f>
        <v>0</v>
      </c>
      <c r="U23" s="27"/>
      <c r="V23" s="46"/>
    </row>
    <row r="24" spans="1:25" s="60" customFormat="1" ht="20.25" customHeight="1" x14ac:dyDescent="0.2">
      <c r="A24" s="53">
        <v>6008</v>
      </c>
      <c r="B24" s="54" t="s">
        <v>64</v>
      </c>
      <c r="C24" s="89"/>
      <c r="D24" s="90"/>
      <c r="E24" s="55">
        <v>0</v>
      </c>
      <c r="F24" s="56"/>
      <c r="G24" s="57">
        <f t="shared" si="9"/>
        <v>0</v>
      </c>
      <c r="H24" s="55">
        <f t="shared" si="14"/>
        <v>0</v>
      </c>
      <c r="I24" s="56">
        <f t="shared" si="14"/>
        <v>0</v>
      </c>
      <c r="J24" s="57">
        <f t="shared" si="1"/>
        <v>0</v>
      </c>
      <c r="K24" s="55">
        <f t="shared" si="15"/>
        <v>0</v>
      </c>
      <c r="L24" s="56">
        <f t="shared" si="15"/>
        <v>0</v>
      </c>
      <c r="M24" s="57">
        <f t="shared" si="3"/>
        <v>0</v>
      </c>
      <c r="N24" s="62">
        <v>0</v>
      </c>
      <c r="O24" s="56">
        <f>ROUND(SUM(L24*$C$9),0)</f>
        <v>0</v>
      </c>
      <c r="P24" s="57">
        <f t="shared" si="5"/>
        <v>0</v>
      </c>
      <c r="Q24" s="55">
        <f t="shared" si="16"/>
        <v>0</v>
      </c>
      <c r="R24" s="56">
        <f t="shared" si="16"/>
        <v>0</v>
      </c>
      <c r="S24" s="57">
        <f t="shared" ref="S24:S34" si="17">SUM(Q24:R24)</f>
        <v>0</v>
      </c>
      <c r="T24" s="58">
        <f t="shared" si="10"/>
        <v>0</v>
      </c>
      <c r="U24" s="59">
        <f t="shared" si="8"/>
        <v>0</v>
      </c>
      <c r="V24" s="57">
        <f t="shared" si="8"/>
        <v>0</v>
      </c>
      <c r="Y24" s="60" t="s">
        <v>61</v>
      </c>
    </row>
    <row r="25" spans="1:25" s="2" customFormat="1" ht="15.75" customHeight="1" x14ac:dyDescent="0.25">
      <c r="A25" s="24">
        <v>6020</v>
      </c>
      <c r="B25" s="25" t="s">
        <v>60</v>
      </c>
      <c r="C25" s="28"/>
      <c r="D25" s="34"/>
      <c r="E25" s="45">
        <v>0</v>
      </c>
      <c r="F25" s="26"/>
      <c r="G25" s="46">
        <f t="shared" si="9"/>
        <v>0</v>
      </c>
      <c r="H25" s="45">
        <f t="shared" si="14"/>
        <v>0</v>
      </c>
      <c r="I25" s="26">
        <f t="shared" si="14"/>
        <v>0</v>
      </c>
      <c r="J25" s="46">
        <f t="shared" si="1"/>
        <v>0</v>
      </c>
      <c r="K25" s="45">
        <f t="shared" si="15"/>
        <v>0</v>
      </c>
      <c r="L25" s="26">
        <f t="shared" si="15"/>
        <v>0</v>
      </c>
      <c r="M25" s="46">
        <f t="shared" si="3"/>
        <v>0</v>
      </c>
      <c r="N25" s="45">
        <v>0</v>
      </c>
      <c r="O25" s="26">
        <f>ROUND(SUM(L25*$C$9),0)</f>
        <v>0</v>
      </c>
      <c r="P25" s="46">
        <f t="shared" si="5"/>
        <v>0</v>
      </c>
      <c r="Q25" s="45">
        <f t="shared" si="16"/>
        <v>0</v>
      </c>
      <c r="R25" s="26">
        <f t="shared" si="16"/>
        <v>0</v>
      </c>
      <c r="S25" s="46">
        <f t="shared" si="17"/>
        <v>0</v>
      </c>
      <c r="T25" s="44">
        <f t="shared" si="10"/>
        <v>0</v>
      </c>
      <c r="U25" s="27">
        <f t="shared" si="8"/>
        <v>0</v>
      </c>
      <c r="V25" s="46">
        <f t="shared" si="8"/>
        <v>0</v>
      </c>
    </row>
    <row r="26" spans="1:25" s="60" customFormat="1" ht="19.5" customHeight="1" x14ac:dyDescent="0.2">
      <c r="A26" s="53">
        <v>6050</v>
      </c>
      <c r="B26" s="54" t="s">
        <v>68</v>
      </c>
      <c r="C26" s="89"/>
      <c r="D26" s="90"/>
      <c r="E26" s="55"/>
      <c r="F26" s="56"/>
      <c r="G26" s="57"/>
      <c r="H26" s="55"/>
      <c r="I26" s="56"/>
      <c r="J26" s="57"/>
      <c r="K26" s="55"/>
      <c r="L26" s="56">
        <f>ROUND(SUM(I26*$C$9),0)</f>
        <v>0</v>
      </c>
      <c r="M26" s="57">
        <f t="shared" si="3"/>
        <v>0</v>
      </c>
      <c r="N26" s="55">
        <v>0</v>
      </c>
      <c r="O26" s="56">
        <f>ROUND(SUM(L26*$C$9),0)</f>
        <v>0</v>
      </c>
      <c r="P26" s="57">
        <f t="shared" si="5"/>
        <v>0</v>
      </c>
      <c r="Q26" s="55">
        <f t="shared" si="16"/>
        <v>0</v>
      </c>
      <c r="R26" s="56">
        <f t="shared" si="16"/>
        <v>0</v>
      </c>
      <c r="S26" s="57">
        <f t="shared" si="17"/>
        <v>0</v>
      </c>
      <c r="T26" s="58">
        <f t="shared" si="10"/>
        <v>0</v>
      </c>
      <c r="U26" s="59">
        <f t="shared" si="8"/>
        <v>0</v>
      </c>
      <c r="V26" s="57">
        <f t="shared" si="8"/>
        <v>0</v>
      </c>
    </row>
    <row r="27" spans="1:25" ht="15" customHeight="1" x14ac:dyDescent="0.2">
      <c r="A27" s="17">
        <v>6024</v>
      </c>
      <c r="B27" s="18" t="s">
        <v>70</v>
      </c>
      <c r="C27" s="28"/>
      <c r="D27" s="34"/>
      <c r="E27" s="30">
        <v>0</v>
      </c>
      <c r="F27" s="23"/>
      <c r="G27" s="31">
        <f t="shared" si="9"/>
        <v>0</v>
      </c>
      <c r="H27" s="30">
        <f>ROUND(SUM(E27*$C$9),0)</f>
        <v>0</v>
      </c>
      <c r="I27" s="23">
        <f>ROUND(SUM(F27*$C$9),0)</f>
        <v>0</v>
      </c>
      <c r="J27" s="31">
        <f t="shared" si="1"/>
        <v>0</v>
      </c>
      <c r="K27" s="30">
        <f>ROUND(SUM(H27*$C$9),0)</f>
        <v>0</v>
      </c>
      <c r="L27" s="23">
        <f>ROUND(SUM(I27*$C$9),0)</f>
        <v>0</v>
      </c>
      <c r="M27" s="31">
        <f>SUM(K27:L27)</f>
        <v>0</v>
      </c>
      <c r="N27" s="30">
        <v>0</v>
      </c>
      <c r="O27" s="23">
        <f>ROUND(SUM(L27*$C$9),0)</f>
        <v>0</v>
      </c>
      <c r="P27" s="31">
        <f>SUM(N27:O27)</f>
        <v>0</v>
      </c>
      <c r="Q27" s="30">
        <f t="shared" si="16"/>
        <v>0</v>
      </c>
      <c r="R27" s="23">
        <f t="shared" si="16"/>
        <v>0</v>
      </c>
      <c r="S27" s="31">
        <f t="shared" si="17"/>
        <v>0</v>
      </c>
      <c r="T27" s="47">
        <f t="shared" si="10"/>
        <v>0</v>
      </c>
      <c r="U27" s="21">
        <f t="shared" si="8"/>
        <v>0</v>
      </c>
      <c r="V27" s="31">
        <f t="shared" si="8"/>
        <v>0</v>
      </c>
    </row>
    <row r="28" spans="1:25" ht="15" customHeight="1" x14ac:dyDescent="0.2">
      <c r="A28" s="17" t="s">
        <v>69</v>
      </c>
      <c r="B28" s="18"/>
      <c r="C28" s="28"/>
      <c r="D28" s="34"/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1">
        <f t="shared" si="8"/>
        <v>0</v>
      </c>
    </row>
    <row r="29" spans="1:25" ht="15.75" customHeight="1" x14ac:dyDescent="0.25">
      <c r="A29" s="24">
        <v>6024</v>
      </c>
      <c r="B29" s="25" t="s">
        <v>41</v>
      </c>
      <c r="C29" s="28"/>
      <c r="D29" s="61"/>
      <c r="E29" s="44">
        <f>SUM(E27:E28)</f>
        <v>0</v>
      </c>
      <c r="F29" s="27">
        <f>SUM(F27:F28)</f>
        <v>0</v>
      </c>
      <c r="G29" s="46">
        <f t="shared" si="9"/>
        <v>0</v>
      </c>
      <c r="H29" s="44">
        <f>SUM(H27:H28)</f>
        <v>0</v>
      </c>
      <c r="I29" s="27">
        <f>SUM(I27:I28)</f>
        <v>0</v>
      </c>
      <c r="J29" s="46">
        <f>SUM(H29:I29)</f>
        <v>0</v>
      </c>
      <c r="K29" s="44">
        <f>SUM(K27:K28)</f>
        <v>0</v>
      </c>
      <c r="L29" s="27">
        <f>SUM(L27:L28)</f>
        <v>0</v>
      </c>
      <c r="M29" s="46">
        <f>SUM(K29:L29)</f>
        <v>0</v>
      </c>
      <c r="N29" s="44">
        <f>SUM(N27:N28)</f>
        <v>0</v>
      </c>
      <c r="O29" s="27">
        <f>SUM(O27:O28)</f>
        <v>0</v>
      </c>
      <c r="P29" s="46">
        <f>SUM(N29:O29)</f>
        <v>0</v>
      </c>
      <c r="Q29" s="44">
        <f>SUM(Q27:Q28)</f>
        <v>0</v>
      </c>
      <c r="R29" s="27">
        <f>SUM(R27:R28)</f>
        <v>0</v>
      </c>
      <c r="S29" s="46">
        <f>SUM(Q29:R29)</f>
        <v>0</v>
      </c>
      <c r="T29" s="44">
        <f t="shared" si="10"/>
        <v>0</v>
      </c>
      <c r="U29" s="27">
        <f t="shared" si="8"/>
        <v>0</v>
      </c>
      <c r="V29" s="31">
        <f t="shared" si="8"/>
        <v>0</v>
      </c>
    </row>
    <row r="30" spans="1:25" ht="15" customHeight="1" x14ac:dyDescent="0.25">
      <c r="A30" s="17">
        <v>6195</v>
      </c>
      <c r="B30" s="18" t="s">
        <v>62</v>
      </c>
      <c r="C30" s="28"/>
      <c r="D30" s="65">
        <v>0.26400000000000001</v>
      </c>
      <c r="E30" s="47">
        <f>ROUND($D$30*SUM(E18,E24, E25,E23),0)</f>
        <v>0</v>
      </c>
      <c r="F30" s="21">
        <f>ROUND($D$30*SUM(F18,F24),0)</f>
        <v>0</v>
      </c>
      <c r="G30" s="31">
        <f t="shared" si="9"/>
        <v>0</v>
      </c>
      <c r="H30" s="47">
        <f>ROUND($D$30*SUM(H18,H24, H25,H23),0)</f>
        <v>0</v>
      </c>
      <c r="I30" s="47">
        <f>ROUND($D$30*SUM(I18,I24, I25),0)</f>
        <v>0</v>
      </c>
      <c r="J30" s="47">
        <f>ROUND($D$30*SUM(J18,J24, J25),0)</f>
        <v>0</v>
      </c>
      <c r="K30" s="47">
        <f>ROUND($D$30*SUM(K18,K24, K25,K23),0)</f>
        <v>0</v>
      </c>
      <c r="L30" s="21">
        <f>ROUND($D$30*SUM(L18,L24),0)</f>
        <v>0</v>
      </c>
      <c r="M30" s="31">
        <f t="shared" si="3"/>
        <v>0</v>
      </c>
      <c r="N30" s="47">
        <f>ROUND($D$30*SUM(N18,N24, N25,N23),0)</f>
        <v>0</v>
      </c>
      <c r="O30" s="21">
        <f>ROUND($D$30*SUM(O18,O24),0)</f>
        <v>0</v>
      </c>
      <c r="P30" s="31">
        <f t="shared" si="5"/>
        <v>0</v>
      </c>
      <c r="Q30" s="47">
        <f>ROUND($D$30*SUM(Q18,Q24, Q25,Q23),0)</f>
        <v>0</v>
      </c>
      <c r="R30" s="21">
        <f>ROUND($D$30*SUM(R18,R24),0)</f>
        <v>0</v>
      </c>
      <c r="S30" s="31">
        <f t="shared" si="17"/>
        <v>0</v>
      </c>
      <c r="T30" s="30">
        <v>0</v>
      </c>
      <c r="U30" s="30">
        <v>0</v>
      </c>
      <c r="V30" s="31">
        <f t="shared" si="8"/>
        <v>0</v>
      </c>
    </row>
    <row r="31" spans="1:25" ht="15" customHeight="1" x14ac:dyDescent="0.25">
      <c r="A31" s="17">
        <v>6195</v>
      </c>
      <c r="B31" s="18" t="s">
        <v>40</v>
      </c>
      <c r="C31" s="28"/>
      <c r="D31" s="65">
        <v>0.26400000000000001</v>
      </c>
      <c r="E31" s="47">
        <f>ROUND($D$31*E22,0)</f>
        <v>0</v>
      </c>
      <c r="F31" s="21">
        <f>ROUND($D$31*F22,0)</f>
        <v>0</v>
      </c>
      <c r="G31" s="31">
        <f t="shared" si="9"/>
        <v>0</v>
      </c>
      <c r="H31" s="47">
        <f>ROUND($D$31*H22,0)</f>
        <v>0</v>
      </c>
      <c r="I31" s="21">
        <f>ROUND($D$31*I22,0)</f>
        <v>0</v>
      </c>
      <c r="J31" s="31">
        <f t="shared" si="1"/>
        <v>0</v>
      </c>
      <c r="K31" s="47">
        <f>ROUND($D$31*K22,0)</f>
        <v>0</v>
      </c>
      <c r="L31" s="21">
        <f>ROUND($D$31*L22,0)</f>
        <v>0</v>
      </c>
      <c r="M31" s="31">
        <f t="shared" si="3"/>
        <v>0</v>
      </c>
      <c r="N31" s="47">
        <f>ROUND($D$31*N22,0)</f>
        <v>0</v>
      </c>
      <c r="O31" s="21">
        <f>ROUND($D$31*O22,0)</f>
        <v>0</v>
      </c>
      <c r="P31" s="31">
        <f t="shared" si="5"/>
        <v>0</v>
      </c>
      <c r="Q31" s="47">
        <f>ROUND($D$31*Q22,0)</f>
        <v>0</v>
      </c>
      <c r="R31" s="21">
        <f>ROUND($D$31*R22,0)</f>
        <v>0</v>
      </c>
      <c r="S31" s="31">
        <f t="shared" si="17"/>
        <v>0</v>
      </c>
      <c r="T31" s="47">
        <f t="shared" si="10"/>
        <v>0</v>
      </c>
      <c r="U31" s="21">
        <f t="shared" si="8"/>
        <v>0</v>
      </c>
      <c r="V31" s="31">
        <f>SUM(G31,J31,M31,P31,S31)</f>
        <v>0</v>
      </c>
    </row>
    <row r="32" spans="1:25" ht="15" customHeight="1" x14ac:dyDescent="0.25">
      <c r="A32" s="17">
        <v>6195</v>
      </c>
      <c r="B32" s="18" t="s">
        <v>63</v>
      </c>
      <c r="C32" s="28"/>
      <c r="D32" s="65">
        <v>7.0000000000000001E-3</v>
      </c>
      <c r="E32" s="47">
        <f>ROUND($D$32*(E29+E26),0)</f>
        <v>0</v>
      </c>
      <c r="F32" s="47">
        <f>ROUND($D$32*(F29+F26),0)</f>
        <v>0</v>
      </c>
      <c r="G32" s="31">
        <f t="shared" si="9"/>
        <v>0</v>
      </c>
      <c r="H32" s="47">
        <f>ROUND($D$32*(H29+H26),0)</f>
        <v>0</v>
      </c>
      <c r="I32" s="47">
        <f>ROUND($D$32*(I29+I26),0)</f>
        <v>0</v>
      </c>
      <c r="J32" s="31">
        <f t="shared" si="1"/>
        <v>0</v>
      </c>
      <c r="K32" s="47">
        <f>ROUND($D$32*(K29+K26),0)</f>
        <v>0</v>
      </c>
      <c r="L32" s="47">
        <f>ROUND($D$32*(L29+L26),0)</f>
        <v>0</v>
      </c>
      <c r="M32" s="31">
        <f t="shared" si="3"/>
        <v>0</v>
      </c>
      <c r="N32" s="47">
        <f>ROUND($D$32*(N29+N26),0)</f>
        <v>0</v>
      </c>
      <c r="O32" s="47">
        <f>ROUND($D$32*(O29+O26),0)</f>
        <v>0</v>
      </c>
      <c r="P32" s="31">
        <f t="shared" si="5"/>
        <v>0</v>
      </c>
      <c r="Q32" s="47">
        <f>ROUND($D$32*(Q29+Q26),0)</f>
        <v>0</v>
      </c>
      <c r="R32" s="47">
        <f>ROUND($D$32*(R29+R26),0)</f>
        <v>0</v>
      </c>
      <c r="S32" s="31">
        <f t="shared" si="17"/>
        <v>0</v>
      </c>
      <c r="T32" s="47">
        <f t="shared" si="10"/>
        <v>0</v>
      </c>
      <c r="U32" s="21">
        <f t="shared" si="8"/>
        <v>0</v>
      </c>
      <c r="V32" s="31">
        <f t="shared" si="8"/>
        <v>0</v>
      </c>
    </row>
    <row r="33" spans="1:24" s="2" customFormat="1" ht="15.75" customHeight="1" x14ac:dyDescent="0.25">
      <c r="A33" s="24">
        <v>6195</v>
      </c>
      <c r="B33" s="25" t="s">
        <v>8</v>
      </c>
      <c r="C33" s="29"/>
      <c r="D33" s="35"/>
      <c r="E33" s="44">
        <f>ROUND(SUM(E30:E32),0)</f>
        <v>0</v>
      </c>
      <c r="F33" s="27">
        <f>ROUND(SUM(F30:F32),0)</f>
        <v>0</v>
      </c>
      <c r="G33" s="46">
        <f t="shared" si="9"/>
        <v>0</v>
      </c>
      <c r="H33" s="44">
        <f>ROUND(SUM(H30:H32),0)</f>
        <v>0</v>
      </c>
      <c r="I33" s="27">
        <f>ROUND(SUM(I30:I32),0)</f>
        <v>0</v>
      </c>
      <c r="J33" s="46">
        <f t="shared" si="1"/>
        <v>0</v>
      </c>
      <c r="K33" s="44">
        <f>ROUND(SUM(K30:K32),0)</f>
        <v>0</v>
      </c>
      <c r="L33" s="27">
        <f>ROUND(SUM(L30:L32),0)</f>
        <v>0</v>
      </c>
      <c r="M33" s="46">
        <f t="shared" si="3"/>
        <v>0</v>
      </c>
      <c r="N33" s="44">
        <f>ROUND(SUM(N30:N32),0)</f>
        <v>0</v>
      </c>
      <c r="O33" s="27">
        <f>ROUND(SUM(O30:O32),0)</f>
        <v>0</v>
      </c>
      <c r="P33" s="46">
        <f t="shared" si="5"/>
        <v>0</v>
      </c>
      <c r="Q33" s="44">
        <f>ROUND(SUM(Q30:Q32),0)</f>
        <v>0</v>
      </c>
      <c r="R33" s="27">
        <f>ROUND(SUM(R30:R32),0)</f>
        <v>0</v>
      </c>
      <c r="S33" s="46">
        <f t="shared" si="17"/>
        <v>0</v>
      </c>
      <c r="T33" s="44">
        <f>ROUND(SUM(T30:T32),0)</f>
        <v>0</v>
      </c>
      <c r="U33" s="27">
        <f t="shared" si="8"/>
        <v>0</v>
      </c>
      <c r="V33" s="46">
        <f t="shared" si="8"/>
        <v>0</v>
      </c>
    </row>
    <row r="34" spans="1:24" s="2" customFormat="1" ht="15.75" customHeight="1" x14ac:dyDescent="0.25">
      <c r="A34" s="24"/>
      <c r="B34" s="25" t="s">
        <v>29</v>
      </c>
      <c r="C34" s="25"/>
      <c r="D34" s="36"/>
      <c r="E34" s="44">
        <f>SUM(E18,E22:E27,E33)</f>
        <v>0</v>
      </c>
      <c r="F34" s="27">
        <f>SUM(F18,F22:F27,F33)</f>
        <v>0</v>
      </c>
      <c r="G34" s="46">
        <f t="shared" si="9"/>
        <v>0</v>
      </c>
      <c r="H34" s="44">
        <f>SUM(H18,H22:H27,H33)</f>
        <v>0</v>
      </c>
      <c r="I34" s="27">
        <f>SUM(I18,I22:I27,I33)</f>
        <v>0</v>
      </c>
      <c r="J34" s="46">
        <f t="shared" si="1"/>
        <v>0</v>
      </c>
      <c r="K34" s="44">
        <f>SUM(K18,K22:K27,K33)</f>
        <v>0</v>
      </c>
      <c r="L34" s="27">
        <f>SUM(L18,L22:L27,L33)</f>
        <v>0</v>
      </c>
      <c r="M34" s="46">
        <f t="shared" si="3"/>
        <v>0</v>
      </c>
      <c r="N34" s="44">
        <f>SUM(N18,N22:N27,N33)</f>
        <v>0</v>
      </c>
      <c r="O34" s="27">
        <f>SUM(O18,O22:O27,O33)</f>
        <v>0</v>
      </c>
      <c r="P34" s="46">
        <f t="shared" si="5"/>
        <v>0</v>
      </c>
      <c r="Q34" s="44">
        <f>SUM(Q18,Q22:Q27,Q33)</f>
        <v>0</v>
      </c>
      <c r="R34" s="27">
        <f>SUM(R18,R22:R27,R33)</f>
        <v>0</v>
      </c>
      <c r="S34" s="46">
        <f t="shared" si="17"/>
        <v>0</v>
      </c>
      <c r="T34" s="44">
        <f>SUM(E34,H34,K34,N34,Q34)</f>
        <v>0</v>
      </c>
      <c r="U34" s="27">
        <f t="shared" si="8"/>
        <v>0</v>
      </c>
      <c r="V34" s="46">
        <f t="shared" si="8"/>
        <v>0</v>
      </c>
    </row>
    <row r="35" spans="1:24" s="2" customFormat="1" ht="15" customHeight="1" x14ac:dyDescent="0.25">
      <c r="A35" s="24"/>
      <c r="B35" s="25"/>
      <c r="C35" s="25"/>
      <c r="D35" s="36"/>
      <c r="E35" s="44"/>
      <c r="F35" s="27"/>
      <c r="G35" s="46"/>
      <c r="H35" s="44"/>
      <c r="I35" s="27"/>
      <c r="J35" s="46"/>
      <c r="K35" s="44"/>
      <c r="L35" s="27"/>
      <c r="M35" s="46"/>
      <c r="N35" s="44"/>
      <c r="O35" s="27"/>
      <c r="P35" s="46"/>
      <c r="Q35" s="44"/>
      <c r="R35" s="27"/>
      <c r="S35" s="46"/>
      <c r="T35" s="44"/>
      <c r="U35" s="27"/>
      <c r="V35" s="46"/>
    </row>
    <row r="36" spans="1:24" ht="15" customHeight="1" x14ac:dyDescent="0.2">
      <c r="A36" s="20" t="s">
        <v>9</v>
      </c>
      <c r="B36" s="18" t="s">
        <v>30</v>
      </c>
      <c r="C36" s="18"/>
      <c r="D36" s="37"/>
      <c r="E36" s="47"/>
      <c r="F36" s="21"/>
      <c r="G36" s="31"/>
      <c r="H36" s="47"/>
      <c r="I36" s="21"/>
      <c r="J36" s="31"/>
      <c r="K36" s="47"/>
      <c r="L36" s="21"/>
      <c r="M36" s="31"/>
      <c r="N36" s="47"/>
      <c r="O36" s="21"/>
      <c r="P36" s="31"/>
      <c r="Q36" s="47"/>
      <c r="R36" s="21"/>
      <c r="S36" s="31"/>
      <c r="T36" s="47"/>
      <c r="U36" s="21"/>
      <c r="V36" s="31"/>
    </row>
    <row r="37" spans="1:24" ht="15.75" customHeight="1" x14ac:dyDescent="0.25">
      <c r="A37" s="24">
        <v>6200</v>
      </c>
      <c r="B37" s="25" t="s">
        <v>10</v>
      </c>
      <c r="C37" s="28"/>
      <c r="D37" s="38"/>
      <c r="E37" s="45"/>
      <c r="F37" s="26"/>
      <c r="G37" s="46">
        <f t="shared" si="9"/>
        <v>0</v>
      </c>
      <c r="H37" s="45"/>
      <c r="I37" s="26"/>
      <c r="J37" s="46">
        <f t="shared" si="1"/>
        <v>0</v>
      </c>
      <c r="K37" s="45"/>
      <c r="L37" s="26"/>
      <c r="M37" s="46">
        <f t="shared" si="3"/>
        <v>0</v>
      </c>
      <c r="N37" s="45"/>
      <c r="O37" s="26"/>
      <c r="P37" s="46">
        <f t="shared" ref="P37:P53" si="18">SUM(N37:O37)</f>
        <v>0</v>
      </c>
      <c r="Q37" s="45"/>
      <c r="R37" s="26"/>
      <c r="S37" s="46">
        <f t="shared" ref="S37:S54" si="19">SUM(Q37:R37)</f>
        <v>0</v>
      </c>
      <c r="T37" s="44">
        <f t="shared" si="10"/>
        <v>0</v>
      </c>
      <c r="U37" s="27">
        <f t="shared" si="8"/>
        <v>0</v>
      </c>
      <c r="V37" s="46">
        <f t="shared" si="8"/>
        <v>0</v>
      </c>
    </row>
    <row r="38" spans="1:24" ht="15.75" customHeight="1" x14ac:dyDescent="0.25">
      <c r="A38" s="24">
        <v>6235</v>
      </c>
      <c r="B38" s="25" t="s">
        <v>11</v>
      </c>
      <c r="C38" s="28"/>
      <c r="D38" s="38"/>
      <c r="E38" s="45"/>
      <c r="F38" s="26"/>
      <c r="G38" s="46"/>
      <c r="H38" s="45"/>
      <c r="I38" s="26"/>
      <c r="J38" s="46"/>
      <c r="K38" s="45"/>
      <c r="L38" s="26"/>
      <c r="M38" s="46">
        <f t="shared" si="3"/>
        <v>0</v>
      </c>
      <c r="N38" s="45">
        <v>0</v>
      </c>
      <c r="O38" s="26"/>
      <c r="P38" s="46">
        <f t="shared" si="18"/>
        <v>0</v>
      </c>
      <c r="Q38" s="45">
        <v>0</v>
      </c>
      <c r="R38" s="26"/>
      <c r="S38" s="46">
        <f t="shared" si="19"/>
        <v>0</v>
      </c>
      <c r="T38" s="44">
        <f t="shared" si="10"/>
        <v>0</v>
      </c>
      <c r="U38" s="27">
        <f t="shared" si="8"/>
        <v>0</v>
      </c>
      <c r="V38" s="46">
        <f t="shared" si="8"/>
        <v>0</v>
      </c>
    </row>
    <row r="39" spans="1:24" ht="15.75" customHeight="1" x14ac:dyDescent="0.25">
      <c r="A39" s="24">
        <v>6245</v>
      </c>
      <c r="B39" s="25" t="s">
        <v>56</v>
      </c>
      <c r="C39" s="28"/>
      <c r="D39" s="38"/>
      <c r="E39" s="45"/>
      <c r="F39" s="26"/>
      <c r="G39" s="46">
        <f t="shared" si="9"/>
        <v>0</v>
      </c>
      <c r="H39" s="45"/>
      <c r="I39" s="26"/>
      <c r="J39" s="46">
        <f t="shared" si="1"/>
        <v>0</v>
      </c>
      <c r="K39" s="45"/>
      <c r="L39" s="26"/>
      <c r="M39" s="46">
        <f t="shared" si="3"/>
        <v>0</v>
      </c>
      <c r="N39" s="45">
        <v>0</v>
      </c>
      <c r="O39" s="26"/>
      <c r="P39" s="46">
        <f t="shared" si="18"/>
        <v>0</v>
      </c>
      <c r="Q39" s="45"/>
      <c r="R39" s="26"/>
      <c r="S39" s="46">
        <f t="shared" si="19"/>
        <v>0</v>
      </c>
      <c r="T39" s="44">
        <f t="shared" si="10"/>
        <v>0</v>
      </c>
      <c r="U39" s="27">
        <f t="shared" si="8"/>
        <v>0</v>
      </c>
      <c r="V39" s="46">
        <f t="shared" si="8"/>
        <v>0</v>
      </c>
    </row>
    <row r="40" spans="1:24" ht="15.75" customHeight="1" x14ac:dyDescent="0.25">
      <c r="A40" s="24">
        <v>6246</v>
      </c>
      <c r="B40" s="25" t="s">
        <v>57</v>
      </c>
      <c r="C40" s="28"/>
      <c r="D40" s="38"/>
      <c r="E40" s="45"/>
      <c r="F40" s="26"/>
      <c r="G40" s="46">
        <f t="shared" si="9"/>
        <v>0</v>
      </c>
      <c r="H40" s="45"/>
      <c r="I40" s="26"/>
      <c r="J40" s="46">
        <f t="shared" si="1"/>
        <v>0</v>
      </c>
      <c r="K40" s="45"/>
      <c r="L40" s="26"/>
      <c r="M40" s="46">
        <f t="shared" si="3"/>
        <v>0</v>
      </c>
      <c r="N40" s="45"/>
      <c r="O40" s="26"/>
      <c r="P40" s="46">
        <f t="shared" si="18"/>
        <v>0</v>
      </c>
      <c r="Q40" s="45"/>
      <c r="R40" s="26"/>
      <c r="S40" s="46">
        <f t="shared" si="19"/>
        <v>0</v>
      </c>
      <c r="T40" s="44">
        <f t="shared" si="10"/>
        <v>0</v>
      </c>
      <c r="U40" s="27">
        <f t="shared" si="8"/>
        <v>0</v>
      </c>
      <c r="V40" s="46">
        <f t="shared" si="8"/>
        <v>0</v>
      </c>
    </row>
    <row r="41" spans="1:24" ht="15.75" customHeight="1" x14ac:dyDescent="0.25">
      <c r="A41" s="24">
        <v>6260</v>
      </c>
      <c r="B41" s="25" t="s">
        <v>58</v>
      </c>
      <c r="C41" s="28"/>
      <c r="D41" s="38"/>
      <c r="E41" s="45"/>
      <c r="F41" s="26"/>
      <c r="G41" s="46">
        <f t="shared" si="9"/>
        <v>0</v>
      </c>
      <c r="H41" s="45"/>
      <c r="I41" s="26"/>
      <c r="J41" s="46">
        <f t="shared" si="1"/>
        <v>0</v>
      </c>
      <c r="K41" s="45"/>
      <c r="L41" s="26"/>
      <c r="M41" s="46">
        <f t="shared" si="3"/>
        <v>0</v>
      </c>
      <c r="N41" s="45"/>
      <c r="O41" s="26"/>
      <c r="P41" s="46">
        <f t="shared" si="18"/>
        <v>0</v>
      </c>
      <c r="Q41" s="45"/>
      <c r="R41" s="26"/>
      <c r="S41" s="46">
        <f t="shared" si="19"/>
        <v>0</v>
      </c>
      <c r="T41" s="44">
        <f t="shared" si="10"/>
        <v>0</v>
      </c>
      <c r="U41" s="27">
        <f t="shared" si="8"/>
        <v>0</v>
      </c>
      <c r="V41" s="46">
        <f t="shared" si="8"/>
        <v>0</v>
      </c>
    </row>
    <row r="42" spans="1:24" ht="15.75" customHeight="1" x14ac:dyDescent="0.25">
      <c r="A42" s="24">
        <v>6500</v>
      </c>
      <c r="B42" s="25" t="s">
        <v>67</v>
      </c>
      <c r="C42" s="28"/>
      <c r="D42" s="38"/>
      <c r="E42" s="45"/>
      <c r="F42" s="26"/>
      <c r="G42" s="46">
        <f>SUM(E42:F42)</f>
        <v>0</v>
      </c>
      <c r="H42" s="45"/>
      <c r="I42" s="26"/>
      <c r="J42" s="46">
        <f>SUM(H42:I42)</f>
        <v>0</v>
      </c>
      <c r="K42" s="45"/>
      <c r="L42" s="26"/>
      <c r="M42" s="46">
        <f>SUM(K42:L42)</f>
        <v>0</v>
      </c>
      <c r="N42" s="45"/>
      <c r="O42" s="26"/>
      <c r="P42" s="46">
        <f>SUM(N42:O42)</f>
        <v>0</v>
      </c>
      <c r="Q42" s="45"/>
      <c r="R42" s="26"/>
      <c r="S42" s="46">
        <f>SUM(Q42:R42)</f>
        <v>0</v>
      </c>
      <c r="T42" s="44">
        <f>SUM(E42,H42,K42,N42,Q42)</f>
        <v>0</v>
      </c>
      <c r="U42" s="27">
        <f>SUM(F42,I42,L42,O42,R42)</f>
        <v>0</v>
      </c>
      <c r="V42" s="46">
        <f>SUM(G42,J42,M42,P42,S42)</f>
        <v>0</v>
      </c>
    </row>
    <row r="43" spans="1:24" ht="15" customHeight="1" x14ac:dyDescent="0.2">
      <c r="A43" s="17">
        <v>6515</v>
      </c>
      <c r="B43" s="18" t="s">
        <v>12</v>
      </c>
      <c r="C43" s="28"/>
      <c r="D43" s="39"/>
      <c r="E43" s="30"/>
      <c r="F43" s="23"/>
      <c r="G43" s="31">
        <f t="shared" si="9"/>
        <v>0</v>
      </c>
      <c r="H43" s="30"/>
      <c r="I43" s="23"/>
      <c r="J43" s="31">
        <f t="shared" si="1"/>
        <v>0</v>
      </c>
      <c r="K43" s="30"/>
      <c r="L43" s="23"/>
      <c r="M43" s="31">
        <f t="shared" si="3"/>
        <v>0</v>
      </c>
      <c r="N43" s="30"/>
      <c r="O43" s="23"/>
      <c r="P43" s="31">
        <f t="shared" si="18"/>
        <v>0</v>
      </c>
      <c r="Q43" s="30"/>
      <c r="R43" s="23"/>
      <c r="S43" s="31">
        <f t="shared" si="19"/>
        <v>0</v>
      </c>
      <c r="T43" s="47">
        <f t="shared" si="10"/>
        <v>0</v>
      </c>
      <c r="U43" s="21">
        <f t="shared" si="8"/>
        <v>0</v>
      </c>
      <c r="V43" s="31">
        <f t="shared" si="8"/>
        <v>0</v>
      </c>
      <c r="X43" s="1" t="s">
        <v>61</v>
      </c>
    </row>
    <row r="44" spans="1:24" ht="15" customHeight="1" x14ac:dyDescent="0.2">
      <c r="A44" s="17">
        <v>6520</v>
      </c>
      <c r="B44" s="18" t="s">
        <v>13</v>
      </c>
      <c r="C44" s="28"/>
      <c r="D44" s="39"/>
      <c r="E44" s="30"/>
      <c r="F44" s="23"/>
      <c r="G44" s="31">
        <f t="shared" si="9"/>
        <v>0</v>
      </c>
      <c r="H44" s="30"/>
      <c r="I44" s="23"/>
      <c r="J44" s="31">
        <f t="shared" si="1"/>
        <v>0</v>
      </c>
      <c r="K44" s="30"/>
      <c r="L44" s="23"/>
      <c r="M44" s="31">
        <f t="shared" si="3"/>
        <v>0</v>
      </c>
      <c r="N44" s="30"/>
      <c r="O44" s="23"/>
      <c r="P44" s="31">
        <f t="shared" si="18"/>
        <v>0</v>
      </c>
      <c r="Q44" s="30"/>
      <c r="R44" s="23"/>
      <c r="S44" s="31">
        <f t="shared" si="19"/>
        <v>0</v>
      </c>
      <c r="T44" s="47">
        <f t="shared" si="10"/>
        <v>0</v>
      </c>
      <c r="U44" s="21">
        <f t="shared" si="8"/>
        <v>0</v>
      </c>
      <c r="V44" s="31">
        <f t="shared" si="8"/>
        <v>0</v>
      </c>
    </row>
    <row r="45" spans="1:24" ht="15" customHeight="1" x14ac:dyDescent="0.2">
      <c r="A45" s="17">
        <v>6515</v>
      </c>
      <c r="B45" s="18" t="s">
        <v>14</v>
      </c>
      <c r="C45" s="28"/>
      <c r="D45" s="39"/>
      <c r="E45" s="30"/>
      <c r="F45" s="23"/>
      <c r="G45" s="31">
        <f t="shared" si="9"/>
        <v>0</v>
      </c>
      <c r="H45" s="30"/>
      <c r="I45" s="23"/>
      <c r="J45" s="31">
        <f t="shared" si="1"/>
        <v>0</v>
      </c>
      <c r="K45" s="30"/>
      <c r="L45" s="23"/>
      <c r="M45" s="31">
        <f t="shared" si="3"/>
        <v>0</v>
      </c>
      <c r="N45" s="30"/>
      <c r="O45" s="23"/>
      <c r="P45" s="31">
        <f t="shared" si="18"/>
        <v>0</v>
      </c>
      <c r="Q45" s="30"/>
      <c r="R45" s="23"/>
      <c r="S45" s="31">
        <f t="shared" si="19"/>
        <v>0</v>
      </c>
      <c r="T45" s="47">
        <f t="shared" si="10"/>
        <v>0</v>
      </c>
      <c r="U45" s="21">
        <f t="shared" si="8"/>
        <v>0</v>
      </c>
      <c r="V45" s="31">
        <f t="shared" si="8"/>
        <v>0</v>
      </c>
    </row>
    <row r="46" spans="1:24" ht="15" customHeight="1" x14ac:dyDescent="0.2">
      <c r="A46" s="17">
        <v>6520</v>
      </c>
      <c r="B46" s="18" t="s">
        <v>15</v>
      </c>
      <c r="C46" s="28"/>
      <c r="D46" s="39"/>
      <c r="E46" s="30"/>
      <c r="F46" s="23"/>
      <c r="G46" s="31">
        <f t="shared" si="9"/>
        <v>0</v>
      </c>
      <c r="H46" s="30"/>
      <c r="I46" s="23"/>
      <c r="J46" s="31">
        <f t="shared" si="1"/>
        <v>0</v>
      </c>
      <c r="K46" s="30"/>
      <c r="L46" s="23"/>
      <c r="M46" s="31">
        <f t="shared" si="3"/>
        <v>0</v>
      </c>
      <c r="N46" s="30"/>
      <c r="O46" s="23"/>
      <c r="P46" s="31">
        <f t="shared" si="18"/>
        <v>0</v>
      </c>
      <c r="Q46" s="30"/>
      <c r="R46" s="23"/>
      <c r="S46" s="31">
        <f t="shared" si="19"/>
        <v>0</v>
      </c>
      <c r="T46" s="47">
        <f t="shared" si="10"/>
        <v>0</v>
      </c>
      <c r="U46" s="21">
        <f t="shared" si="8"/>
        <v>0</v>
      </c>
      <c r="V46" s="31">
        <f t="shared" si="8"/>
        <v>0</v>
      </c>
    </row>
    <row r="47" spans="1:24" ht="15.75" customHeight="1" x14ac:dyDescent="0.25">
      <c r="A47" s="24">
        <v>6515</v>
      </c>
      <c r="B47" s="25" t="s">
        <v>38</v>
      </c>
      <c r="C47" s="28"/>
      <c r="D47" s="38"/>
      <c r="E47" s="44">
        <f>SUM(E43,E45)</f>
        <v>0</v>
      </c>
      <c r="F47" s="27">
        <f>SUM(F43,F45)</f>
        <v>0</v>
      </c>
      <c r="G47" s="46">
        <f t="shared" si="9"/>
        <v>0</v>
      </c>
      <c r="H47" s="44">
        <f>SUM(H43,H45)</f>
        <v>0</v>
      </c>
      <c r="I47" s="27">
        <f>SUM(I43,I45)</f>
        <v>0</v>
      </c>
      <c r="J47" s="46">
        <f t="shared" si="1"/>
        <v>0</v>
      </c>
      <c r="K47" s="44">
        <f>SUM(K43,K45)</f>
        <v>0</v>
      </c>
      <c r="L47" s="27">
        <f>SUM(L43,L45)</f>
        <v>0</v>
      </c>
      <c r="M47" s="46">
        <f t="shared" si="3"/>
        <v>0</v>
      </c>
      <c r="N47" s="44">
        <f>SUM(N43,N45)</f>
        <v>0</v>
      </c>
      <c r="O47" s="27">
        <f>SUM(O43,O45)</f>
        <v>0</v>
      </c>
      <c r="P47" s="46">
        <f t="shared" si="18"/>
        <v>0</v>
      </c>
      <c r="Q47" s="44">
        <f>SUM(Q43,Q45)</f>
        <v>0</v>
      </c>
      <c r="R47" s="27">
        <f>SUM(R43,R45)</f>
        <v>0</v>
      </c>
      <c r="S47" s="46">
        <f t="shared" si="19"/>
        <v>0</v>
      </c>
      <c r="T47" s="44">
        <f t="shared" si="10"/>
        <v>0</v>
      </c>
      <c r="U47" s="27">
        <f t="shared" si="8"/>
        <v>0</v>
      </c>
      <c r="V47" s="46">
        <f t="shared" si="8"/>
        <v>0</v>
      </c>
    </row>
    <row r="48" spans="1:24" ht="15.75" customHeight="1" x14ac:dyDescent="0.25">
      <c r="A48" s="24">
        <v>6520</v>
      </c>
      <c r="B48" s="25" t="s">
        <v>39</v>
      </c>
      <c r="C48" s="28"/>
      <c r="D48" s="38"/>
      <c r="E48" s="44">
        <f>SUM(E44,E46)</f>
        <v>0</v>
      </c>
      <c r="F48" s="27">
        <f>SUM(F44,F46)</f>
        <v>0</v>
      </c>
      <c r="G48" s="46">
        <f t="shared" si="9"/>
        <v>0</v>
      </c>
      <c r="H48" s="44">
        <f>SUM(H44,H46)</f>
        <v>0</v>
      </c>
      <c r="I48" s="27">
        <f>SUM(I44,I46)</f>
        <v>0</v>
      </c>
      <c r="J48" s="46">
        <f t="shared" si="1"/>
        <v>0</v>
      </c>
      <c r="K48" s="44">
        <f>SUM(K44,K46)</f>
        <v>0</v>
      </c>
      <c r="L48" s="27">
        <f>SUM(L44,L46)</f>
        <v>0</v>
      </c>
      <c r="M48" s="46">
        <f t="shared" si="3"/>
        <v>0</v>
      </c>
      <c r="N48" s="44">
        <f>SUM(N44,N46)</f>
        <v>0</v>
      </c>
      <c r="O48" s="27">
        <f>SUM(O44,O46)</f>
        <v>0</v>
      </c>
      <c r="P48" s="46">
        <f t="shared" si="18"/>
        <v>0</v>
      </c>
      <c r="Q48" s="44">
        <f>SUM(Q44,Q46)</f>
        <v>0</v>
      </c>
      <c r="R48" s="27">
        <f>SUM(R44,R46)</f>
        <v>0</v>
      </c>
      <c r="S48" s="46">
        <f t="shared" si="19"/>
        <v>0</v>
      </c>
      <c r="T48" s="44">
        <f t="shared" si="10"/>
        <v>0</v>
      </c>
      <c r="U48" s="27">
        <f t="shared" si="8"/>
        <v>0</v>
      </c>
      <c r="V48" s="46">
        <f t="shared" si="8"/>
        <v>0</v>
      </c>
    </row>
    <row r="49" spans="1:26" ht="15.75" customHeight="1" x14ac:dyDescent="0.25">
      <c r="A49" s="24">
        <v>6900</v>
      </c>
      <c r="B49" s="25" t="s">
        <v>25</v>
      </c>
      <c r="C49" s="28"/>
      <c r="D49" s="38"/>
      <c r="E49" s="45"/>
      <c r="F49" s="26"/>
      <c r="G49" s="46"/>
      <c r="H49" s="45"/>
      <c r="I49" s="45"/>
      <c r="J49" s="45"/>
      <c r="K49" s="45"/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26"/>
      <c r="S49" s="46">
        <f t="shared" si="19"/>
        <v>0</v>
      </c>
      <c r="T49" s="44">
        <f t="shared" si="10"/>
        <v>0</v>
      </c>
      <c r="U49" s="27">
        <f t="shared" si="8"/>
        <v>0</v>
      </c>
      <c r="V49" s="46">
        <f t="shared" si="8"/>
        <v>0</v>
      </c>
    </row>
    <row r="50" spans="1:26" ht="15.75" customHeight="1" x14ac:dyDescent="0.25">
      <c r="A50" s="24">
        <v>6905</v>
      </c>
      <c r="B50" s="25" t="s">
        <v>26</v>
      </c>
      <c r="C50" s="28"/>
      <c r="D50" s="38"/>
      <c r="E50" s="45"/>
      <c r="F50" s="26"/>
      <c r="G50" s="46">
        <f t="shared" si="9"/>
        <v>0</v>
      </c>
      <c r="H50" s="45"/>
      <c r="I50" s="26"/>
      <c r="J50" s="46">
        <f t="shared" si="1"/>
        <v>0</v>
      </c>
      <c r="K50" s="45"/>
      <c r="L50" s="26"/>
      <c r="M50" s="46">
        <f t="shared" si="3"/>
        <v>0</v>
      </c>
      <c r="N50" s="45"/>
      <c r="O50" s="26"/>
      <c r="P50" s="46">
        <f t="shared" si="18"/>
        <v>0</v>
      </c>
      <c r="Q50" s="45"/>
      <c r="R50" s="26"/>
      <c r="S50" s="46">
        <f t="shared" si="19"/>
        <v>0</v>
      </c>
      <c r="T50" s="44">
        <f t="shared" si="10"/>
        <v>0</v>
      </c>
      <c r="U50" s="27">
        <f t="shared" si="8"/>
        <v>0</v>
      </c>
      <c r="V50" s="46">
        <f t="shared" si="8"/>
        <v>0</v>
      </c>
    </row>
    <row r="51" spans="1:26" ht="15.75" customHeight="1" x14ac:dyDescent="0.25">
      <c r="A51" s="24">
        <v>6910</v>
      </c>
      <c r="B51" s="25" t="s">
        <v>27</v>
      </c>
      <c r="C51" s="28"/>
      <c r="D51" s="38"/>
      <c r="E51" s="45"/>
      <c r="F51" s="26"/>
      <c r="G51" s="46">
        <f t="shared" si="9"/>
        <v>0</v>
      </c>
      <c r="H51" s="45"/>
      <c r="I51" s="26"/>
      <c r="J51" s="46">
        <f t="shared" si="1"/>
        <v>0</v>
      </c>
      <c r="K51" s="45"/>
      <c r="L51" s="26"/>
      <c r="M51" s="46">
        <f t="shared" si="3"/>
        <v>0</v>
      </c>
      <c r="N51" s="45"/>
      <c r="O51" s="26"/>
      <c r="P51" s="46">
        <f t="shared" si="18"/>
        <v>0</v>
      </c>
      <c r="Q51" s="45"/>
      <c r="R51" s="26"/>
      <c r="S51" s="46">
        <f t="shared" si="19"/>
        <v>0</v>
      </c>
      <c r="T51" s="44">
        <f t="shared" si="10"/>
        <v>0</v>
      </c>
      <c r="U51" s="27">
        <f t="shared" si="8"/>
        <v>0</v>
      </c>
      <c r="V51" s="46">
        <f t="shared" si="8"/>
        <v>0</v>
      </c>
    </row>
    <row r="52" spans="1:26" ht="15.75" customHeight="1" x14ac:dyDescent="0.25">
      <c r="A52" s="24">
        <v>6800</v>
      </c>
      <c r="B52" s="25" t="s">
        <v>59</v>
      </c>
      <c r="C52" s="28"/>
      <c r="D52" s="38"/>
      <c r="E52" s="45"/>
      <c r="F52" s="26"/>
      <c r="G52" s="46"/>
      <c r="H52" s="45"/>
      <c r="I52" s="45"/>
      <c r="J52" s="45"/>
      <c r="K52" s="45"/>
      <c r="L52" s="45">
        <v>0</v>
      </c>
      <c r="M52" s="45">
        <v>0</v>
      </c>
      <c r="N52" s="45">
        <v>0</v>
      </c>
      <c r="O52" s="45">
        <v>0</v>
      </c>
      <c r="P52" s="45">
        <f>+N52+O52</f>
        <v>0</v>
      </c>
      <c r="Q52" s="45">
        <v>0</v>
      </c>
      <c r="R52" s="26"/>
      <c r="S52" s="46">
        <f t="shared" si="19"/>
        <v>0</v>
      </c>
      <c r="T52" s="44">
        <f t="shared" si="10"/>
        <v>0</v>
      </c>
      <c r="U52" s="27">
        <f t="shared" si="8"/>
        <v>0</v>
      </c>
      <c r="V52" s="46">
        <f t="shared" si="8"/>
        <v>0</v>
      </c>
      <c r="X52" s="1" t="s">
        <v>61</v>
      </c>
    </row>
    <row r="53" spans="1:26" ht="15.75" customHeight="1" x14ac:dyDescent="0.25">
      <c r="A53" s="24">
        <v>7010</v>
      </c>
      <c r="B53" s="25" t="s">
        <v>16</v>
      </c>
      <c r="C53" s="28"/>
      <c r="D53" s="38"/>
      <c r="E53" s="45"/>
      <c r="F53" s="26"/>
      <c r="G53" s="46"/>
      <c r="H53" s="45"/>
      <c r="I53" s="26"/>
      <c r="J53" s="46"/>
      <c r="K53" s="45"/>
      <c r="L53" s="26"/>
      <c r="M53" s="46">
        <f t="shared" si="3"/>
        <v>0</v>
      </c>
      <c r="N53" s="45">
        <v>0</v>
      </c>
      <c r="O53" s="26"/>
      <c r="P53" s="46">
        <f t="shared" si="18"/>
        <v>0</v>
      </c>
      <c r="Q53" s="45">
        <v>0</v>
      </c>
      <c r="R53" s="26"/>
      <c r="S53" s="46">
        <f t="shared" si="19"/>
        <v>0</v>
      </c>
      <c r="T53" s="44">
        <f t="shared" si="10"/>
        <v>0</v>
      </c>
      <c r="U53" s="27">
        <f t="shared" si="8"/>
        <v>0</v>
      </c>
      <c r="V53" s="46">
        <f t="shared" si="8"/>
        <v>0</v>
      </c>
    </row>
    <row r="54" spans="1:26" ht="15.75" customHeight="1" x14ac:dyDescent="0.25">
      <c r="A54" s="24">
        <v>7225</v>
      </c>
      <c r="B54" s="25" t="s">
        <v>44</v>
      </c>
      <c r="C54" s="28" t="s">
        <v>61</v>
      </c>
      <c r="D54" s="38"/>
      <c r="E54" s="44">
        <v>0</v>
      </c>
      <c r="F54" s="27"/>
      <c r="G54" s="46"/>
      <c r="H54" s="44">
        <f>+E54*1.03</f>
        <v>0</v>
      </c>
      <c r="I54" s="27"/>
      <c r="J54" s="46"/>
      <c r="K54" s="44">
        <f t="shared" ref="K54:Q54" si="20">+H54*1.03</f>
        <v>0</v>
      </c>
      <c r="L54" s="44">
        <f t="shared" si="20"/>
        <v>0</v>
      </c>
      <c r="M54" s="44">
        <f t="shared" si="20"/>
        <v>0</v>
      </c>
      <c r="N54" s="44">
        <v>0</v>
      </c>
      <c r="O54" s="44">
        <f t="shared" si="20"/>
        <v>0</v>
      </c>
      <c r="P54" s="44">
        <f t="shared" si="20"/>
        <v>0</v>
      </c>
      <c r="Q54" s="44">
        <f t="shared" si="20"/>
        <v>0</v>
      </c>
      <c r="R54" s="27"/>
      <c r="S54" s="46">
        <f t="shared" si="19"/>
        <v>0</v>
      </c>
      <c r="T54" s="44">
        <f t="shared" si="10"/>
        <v>0</v>
      </c>
      <c r="U54" s="27">
        <f t="shared" si="8"/>
        <v>0</v>
      </c>
      <c r="V54" s="46">
        <f t="shared" si="8"/>
        <v>0</v>
      </c>
    </row>
    <row r="55" spans="1:26" s="2" customFormat="1" ht="15.75" customHeight="1" x14ac:dyDescent="0.25">
      <c r="A55" s="24"/>
      <c r="B55" s="25" t="s">
        <v>28</v>
      </c>
      <c r="C55" s="28"/>
      <c r="D55" s="35"/>
      <c r="E55" s="44">
        <f>ROUND(SUM(E37:E42,E47:E54),0)</f>
        <v>0</v>
      </c>
      <c r="F55" s="27">
        <f>ROUND(SUM(F37:F42,F47:F54),0)</f>
        <v>0</v>
      </c>
      <c r="G55" s="31">
        <f t="shared" si="9"/>
        <v>0</v>
      </c>
      <c r="H55" s="44">
        <f>ROUND(SUM(H37:H42,H47:H54),0)</f>
        <v>0</v>
      </c>
      <c r="I55" s="27">
        <f>ROUND(SUM(I37:I42,I47:I54),0)</f>
        <v>0</v>
      </c>
      <c r="J55" s="31">
        <f>SUM(H55:I55)</f>
        <v>0</v>
      </c>
      <c r="K55" s="44">
        <f>ROUND(SUM(K37:K42,K47:K54),0)</f>
        <v>0</v>
      </c>
      <c r="L55" s="27">
        <f>ROUND(SUM(L37:L42,L47:L54),0)</f>
        <v>0</v>
      </c>
      <c r="M55" s="31">
        <f>SUM(K55:L55)</f>
        <v>0</v>
      </c>
      <c r="N55" s="44">
        <f>ROUND(SUM(N37:N42,N47:N54),0)</f>
        <v>0</v>
      </c>
      <c r="O55" s="27">
        <f>ROUND(SUM(O37:O42,O47:O54),0)</f>
        <v>0</v>
      </c>
      <c r="P55" s="31">
        <f>SUM(N55:O55)</f>
        <v>0</v>
      </c>
      <c r="Q55" s="44">
        <f>ROUND(SUM(Q37:Q42,Q47:Q54),0)</f>
        <v>0</v>
      </c>
      <c r="R55" s="27">
        <f>ROUND(SUM(R37:R42,R47:R54),0)</f>
        <v>0</v>
      </c>
      <c r="S55" s="31">
        <f>SUM(Q55:R55)</f>
        <v>0</v>
      </c>
      <c r="T55" s="44">
        <f t="shared" si="10"/>
        <v>0</v>
      </c>
      <c r="U55" s="27">
        <f t="shared" si="8"/>
        <v>0</v>
      </c>
      <c r="V55" s="46">
        <f t="shared" si="8"/>
        <v>0</v>
      </c>
    </row>
    <row r="56" spans="1:26" s="2" customFormat="1" ht="15" customHeight="1" x14ac:dyDescent="0.25">
      <c r="A56" s="24"/>
      <c r="B56" s="25"/>
      <c r="C56" s="28"/>
      <c r="D56" s="35"/>
      <c r="E56" s="44"/>
      <c r="F56" s="27"/>
      <c r="G56" s="31"/>
      <c r="H56" s="44"/>
      <c r="I56" s="27"/>
      <c r="J56" s="31"/>
      <c r="K56" s="44"/>
      <c r="L56" s="27"/>
      <c r="M56" s="31"/>
      <c r="N56" s="44"/>
      <c r="O56" s="27"/>
      <c r="P56" s="31"/>
      <c r="Q56" s="44"/>
      <c r="R56" s="27"/>
      <c r="S56" s="31"/>
      <c r="T56" s="44"/>
      <c r="U56" s="27"/>
      <c r="V56" s="46"/>
      <c r="Z56" s="2">
        <v>0</v>
      </c>
    </row>
    <row r="57" spans="1:26" ht="15.75" customHeight="1" x14ac:dyDescent="0.25">
      <c r="A57" s="24"/>
      <c r="B57" s="25" t="s">
        <v>17</v>
      </c>
      <c r="C57" s="29"/>
      <c r="D57" s="35"/>
      <c r="E57" s="44">
        <f>SUM(E34,E55)</f>
        <v>0</v>
      </c>
      <c r="F57" s="27">
        <f>SUM(F34,F55)</f>
        <v>0</v>
      </c>
      <c r="G57" s="46">
        <f t="shared" si="9"/>
        <v>0</v>
      </c>
      <c r="H57" s="44">
        <f>SUM(H34,H55)</f>
        <v>0</v>
      </c>
      <c r="I57" s="27">
        <f>SUM(I34,I55)</f>
        <v>0</v>
      </c>
      <c r="J57" s="46">
        <f>SUM(H57:I57)</f>
        <v>0</v>
      </c>
      <c r="K57" s="44">
        <f>SUM(K34,K55)</f>
        <v>0</v>
      </c>
      <c r="L57" s="27">
        <f>SUM(L34,L55)</f>
        <v>0</v>
      </c>
      <c r="M57" s="46">
        <f>SUM(K57:L57)</f>
        <v>0</v>
      </c>
      <c r="N57" s="44">
        <f>SUM(N34,N55)</f>
        <v>0</v>
      </c>
      <c r="O57" s="27">
        <f>SUM(O34,O55)</f>
        <v>0</v>
      </c>
      <c r="P57" s="46">
        <f>SUM(N57:O57)</f>
        <v>0</v>
      </c>
      <c r="Q57" s="44">
        <f>SUM(Q34,Q55)</f>
        <v>0</v>
      </c>
      <c r="R57" s="27">
        <f>SUM(R34,R55)</f>
        <v>0</v>
      </c>
      <c r="S57" s="46">
        <f>SUM(Q57:R57)</f>
        <v>0</v>
      </c>
      <c r="T57" s="44">
        <f>SUM(E57,H57,K57,N57,Q57)</f>
        <v>0</v>
      </c>
      <c r="U57" s="27">
        <f t="shared" si="8"/>
        <v>0</v>
      </c>
      <c r="V57" s="46">
        <f t="shared" si="8"/>
        <v>0</v>
      </c>
    </row>
    <row r="58" spans="1:26" ht="15" customHeight="1" x14ac:dyDescent="0.2">
      <c r="A58" s="17"/>
      <c r="B58" s="18" t="s">
        <v>18</v>
      </c>
      <c r="C58" s="28"/>
      <c r="D58" s="34"/>
      <c r="E58" s="47">
        <f>E57- SUM(E40,E48,E54)</f>
        <v>0</v>
      </c>
      <c r="F58" s="21">
        <f>F57-SUM(F40,F48,F54)</f>
        <v>0</v>
      </c>
      <c r="G58" s="31">
        <f t="shared" si="9"/>
        <v>0</v>
      </c>
      <c r="H58" s="47">
        <f t="shared" ref="H58:Q58" si="21">H57- SUM(H40,H48,H54)</f>
        <v>0</v>
      </c>
      <c r="I58" s="47">
        <f t="shared" si="21"/>
        <v>0</v>
      </c>
      <c r="J58" s="47">
        <f t="shared" si="21"/>
        <v>0</v>
      </c>
      <c r="K58" s="47">
        <f t="shared" si="21"/>
        <v>0</v>
      </c>
      <c r="L58" s="47">
        <f t="shared" si="21"/>
        <v>0</v>
      </c>
      <c r="M58" s="47">
        <f t="shared" si="21"/>
        <v>0</v>
      </c>
      <c r="N58" s="47">
        <f t="shared" si="21"/>
        <v>0</v>
      </c>
      <c r="O58" s="47">
        <f t="shared" si="21"/>
        <v>0</v>
      </c>
      <c r="P58" s="47">
        <f t="shared" si="21"/>
        <v>0</v>
      </c>
      <c r="Q58" s="47">
        <f t="shared" si="21"/>
        <v>0</v>
      </c>
      <c r="R58" s="21">
        <f>R57-SUM(R40,R48,R54)</f>
        <v>0</v>
      </c>
      <c r="S58" s="31">
        <f>SUM(Q58:R58)</f>
        <v>0</v>
      </c>
      <c r="T58" s="47">
        <f t="shared" si="10"/>
        <v>0</v>
      </c>
      <c r="U58" s="21">
        <f t="shared" si="8"/>
        <v>0</v>
      </c>
      <c r="V58" s="31">
        <f t="shared" si="8"/>
        <v>0</v>
      </c>
    </row>
    <row r="59" spans="1:26" ht="15.75" customHeight="1" x14ac:dyDescent="0.25">
      <c r="A59" s="24">
        <v>7520</v>
      </c>
      <c r="B59" s="25" t="s">
        <v>32</v>
      </c>
      <c r="C59" s="29"/>
      <c r="D59" s="35">
        <v>0.54500000000000004</v>
      </c>
      <c r="E59" s="44">
        <f>ROUND(SUM(E58*$D$59),0)</f>
        <v>0</v>
      </c>
      <c r="F59" s="27">
        <f>ROUND(SUM(F58*$D$59),0)</f>
        <v>0</v>
      </c>
      <c r="G59" s="46">
        <f t="shared" si="9"/>
        <v>0</v>
      </c>
      <c r="H59" s="44">
        <f>ROUND(SUM(H58*$D$59),0)</f>
        <v>0</v>
      </c>
      <c r="I59" s="27">
        <f>ROUND(SUM(I58*$D$59),0)</f>
        <v>0</v>
      </c>
      <c r="J59" s="46">
        <f>SUM(H59:I59)</f>
        <v>0</v>
      </c>
      <c r="K59" s="44">
        <f>ROUND(SUM(K58*$D$59),0)</f>
        <v>0</v>
      </c>
      <c r="L59" s="27">
        <f>ROUND(SUM(L58*$D$59),0)</f>
        <v>0</v>
      </c>
      <c r="M59" s="46">
        <f>SUM(K59:L59)</f>
        <v>0</v>
      </c>
      <c r="N59" s="44">
        <f>ROUND(SUM(N58*$D$59),0)</f>
        <v>0</v>
      </c>
      <c r="O59" s="27">
        <f>ROUND(SUM(O58*$D$59),0)</f>
        <v>0</v>
      </c>
      <c r="P59" s="46">
        <f>SUM(N59:O59)</f>
        <v>0</v>
      </c>
      <c r="Q59" s="44">
        <f>ROUND(SUM(Q58*$D$59),0)</f>
        <v>0</v>
      </c>
      <c r="R59" s="27">
        <f>ROUND(SUM(R58*$D$59),0)</f>
        <v>0</v>
      </c>
      <c r="S59" s="46">
        <f>SUM(Q59:R59)</f>
        <v>0</v>
      </c>
      <c r="T59" s="44">
        <f t="shared" si="10"/>
        <v>0</v>
      </c>
      <c r="U59" s="27">
        <f t="shared" si="8"/>
        <v>0</v>
      </c>
      <c r="V59" s="46">
        <f t="shared" si="8"/>
        <v>0</v>
      </c>
    </row>
    <row r="60" spans="1:26" ht="15.75" customHeight="1" thickBot="1" x14ac:dyDescent="0.3">
      <c r="A60" s="24"/>
      <c r="B60" s="25" t="s">
        <v>35</v>
      </c>
      <c r="C60" s="29"/>
      <c r="D60" s="35"/>
      <c r="E60" s="48">
        <f>SUM(E57,E59)</f>
        <v>0</v>
      </c>
      <c r="F60" s="49">
        <f>SUM(F57,F59)</f>
        <v>0</v>
      </c>
      <c r="G60" s="50">
        <f t="shared" si="9"/>
        <v>0</v>
      </c>
      <c r="H60" s="48">
        <f>SUM(H57,H59)</f>
        <v>0</v>
      </c>
      <c r="I60" s="49">
        <f>SUM(I57,I59)</f>
        <v>0</v>
      </c>
      <c r="J60" s="50">
        <f>SUM(H60:I60)</f>
        <v>0</v>
      </c>
      <c r="K60" s="48">
        <f>SUM(K57,K59)</f>
        <v>0</v>
      </c>
      <c r="L60" s="49">
        <f>SUM(L57,L59)</f>
        <v>0</v>
      </c>
      <c r="M60" s="50">
        <f>SUM(K60:L60)</f>
        <v>0</v>
      </c>
      <c r="N60" s="48">
        <f>SUM(N57,N59)</f>
        <v>0</v>
      </c>
      <c r="O60" s="49">
        <f>SUM(O57,O59)</f>
        <v>0</v>
      </c>
      <c r="P60" s="50">
        <f>SUM(N60:O60)</f>
        <v>0</v>
      </c>
      <c r="Q60" s="48">
        <f>SUM(Q57,Q59)</f>
        <v>0</v>
      </c>
      <c r="R60" s="49">
        <f>SUM(R57,R59)</f>
        <v>0</v>
      </c>
      <c r="S60" s="50">
        <f>SUM(Q60:R60)</f>
        <v>0</v>
      </c>
      <c r="T60" s="48">
        <f>SUM(E60,H60,K60,N60,Q60)</f>
        <v>0</v>
      </c>
      <c r="U60" s="49">
        <f t="shared" si="8"/>
        <v>0</v>
      </c>
      <c r="V60" s="50">
        <f t="shared" si="8"/>
        <v>0</v>
      </c>
    </row>
  </sheetData>
  <sheetProtection selectLockedCells="1"/>
  <mergeCells count="14">
    <mergeCell ref="C24:D24"/>
    <mergeCell ref="C26:D26"/>
    <mergeCell ref="A3:B3"/>
    <mergeCell ref="A4:B4"/>
    <mergeCell ref="A5:B5"/>
    <mergeCell ref="A6:B6"/>
    <mergeCell ref="A7:B7"/>
    <mergeCell ref="E10:G10"/>
    <mergeCell ref="C6:T6"/>
    <mergeCell ref="N10:P10"/>
    <mergeCell ref="K10:M10"/>
    <mergeCell ref="T10:V10"/>
    <mergeCell ref="Q10:S10"/>
    <mergeCell ref="H10:J10"/>
  </mergeCells>
  <phoneticPr fontId="0" type="noConversion"/>
  <pageMargins left="0.5" right="0.75" top="0.25" bottom="0.5" header="0.5" footer="0"/>
  <pageSetup scale="59" fitToWidth="2" orientation="landscape" r:id="rId1"/>
  <headerFooter scaleWithDoc="0" alignWithMargins="0">
    <oddFooter>&amp;LORSP BUDGET FORM (rev. 07/01/2004)</oddFooter>
  </headerFooter>
  <colBreaks count="1" manualBreakCount="1">
    <brk id="13" max="7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44AD-233A-45AF-B560-84BB6554F4B1}">
  <sheetPr>
    <pageSetUpPr fitToPage="1"/>
  </sheetPr>
  <dimension ref="A1:V66"/>
  <sheetViews>
    <sheetView topLeftCell="A24" zoomScaleNormal="100" zoomScaleSheetLayoutView="75" workbookViewId="0">
      <selection activeCell="AA45" sqref="AA45"/>
    </sheetView>
  </sheetViews>
  <sheetFormatPr defaultColWidth="9.140625" defaultRowHeight="15" x14ac:dyDescent="0.2"/>
  <cols>
    <col min="1" max="1" width="6.28515625" style="6" customWidth="1"/>
    <col min="2" max="2" width="36.85546875" style="1" customWidth="1"/>
    <col min="3" max="3" width="21.7109375" style="1" customWidth="1"/>
    <col min="4" max="4" width="10.42578125" style="1" customWidth="1"/>
    <col min="5" max="5" width="13.7109375" style="1" customWidth="1"/>
    <col min="6" max="19" width="13.7109375" style="1" hidden="1" customWidth="1"/>
    <col min="20" max="20" width="16.5703125" style="1" hidden="1" customWidth="1"/>
    <col min="21" max="22" width="13.7109375" style="1" hidden="1" customWidth="1"/>
    <col min="23" max="16384" width="9.140625" style="1"/>
  </cols>
  <sheetData>
    <row r="1" spans="1:22" ht="15.75" x14ac:dyDescent="0.25">
      <c r="A1" s="2" t="s">
        <v>54</v>
      </c>
      <c r="B1"/>
      <c r="C1"/>
      <c r="D1" t="s">
        <v>53</v>
      </c>
      <c r="E1" s="2"/>
      <c r="F1" s="2"/>
      <c r="G1" s="2"/>
      <c r="H1" s="2"/>
    </row>
    <row r="2" spans="1:22" ht="15.75" customHeight="1" x14ac:dyDescent="0.25">
      <c r="A2" s="2"/>
      <c r="B2" s="10" t="s">
        <v>66</v>
      </c>
      <c r="C2" s="52" t="s">
        <v>61</v>
      </c>
      <c r="D2" s="10" t="s">
        <v>52</v>
      </c>
      <c r="E2" s="14" t="s">
        <v>61</v>
      </c>
      <c r="F2" s="2"/>
      <c r="G2" s="2"/>
      <c r="H2" s="2"/>
    </row>
    <row r="3" spans="1:22" ht="15" customHeight="1" x14ac:dyDescent="0.25">
      <c r="A3" s="86" t="s">
        <v>46</v>
      </c>
      <c r="B3" s="86"/>
      <c r="C3" s="7" t="s">
        <v>61</v>
      </c>
      <c r="D3" s="12"/>
    </row>
    <row r="4" spans="1:22" ht="15" customHeight="1" x14ac:dyDescent="0.2">
      <c r="A4" s="86" t="s">
        <v>47</v>
      </c>
      <c r="B4" s="86"/>
      <c r="C4" s="11" t="s">
        <v>61</v>
      </c>
    </row>
    <row r="5" spans="1:22" ht="15" customHeight="1" x14ac:dyDescent="0.2">
      <c r="A5" s="86" t="s">
        <v>45</v>
      </c>
      <c r="B5" s="86"/>
      <c r="C5" s="9" t="s">
        <v>61</v>
      </c>
      <c r="D5" s="13" t="s">
        <v>51</v>
      </c>
      <c r="E5" s="9" t="s">
        <v>61</v>
      </c>
    </row>
    <row r="6" spans="1:22" ht="23.25" customHeight="1" x14ac:dyDescent="0.2">
      <c r="A6" s="86" t="s">
        <v>48</v>
      </c>
      <c r="B6" s="86"/>
      <c r="C6" s="87" t="s">
        <v>61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  <row r="7" spans="1:22" ht="15" customHeight="1" x14ac:dyDescent="0.2">
      <c r="A7" s="86" t="s">
        <v>49</v>
      </c>
      <c r="B7" s="86"/>
      <c r="C7" s="8" t="s">
        <v>61</v>
      </c>
      <c r="D7" s="8"/>
      <c r="E7" s="8"/>
      <c r="F7" s="8"/>
      <c r="G7" s="15"/>
      <c r="H7" s="15"/>
    </row>
    <row r="8" spans="1:22" ht="15" customHeight="1" x14ac:dyDescent="0.2">
      <c r="A8" s="5"/>
      <c r="B8" s="3" t="s">
        <v>50</v>
      </c>
      <c r="C8" s="51" t="s">
        <v>61</v>
      </c>
      <c r="F8" s="4"/>
      <c r="G8" s="4"/>
      <c r="H8" s="4"/>
      <c r="N8" s="1" t="s">
        <v>61</v>
      </c>
    </row>
    <row r="9" spans="1:22" ht="15.75" customHeight="1" thickBot="1" x14ac:dyDescent="0.3">
      <c r="B9" s="10" t="s">
        <v>36</v>
      </c>
      <c r="C9" s="16">
        <v>1</v>
      </c>
    </row>
    <row r="10" spans="1:22" x14ac:dyDescent="0.2">
      <c r="E10" s="83" t="s">
        <v>23</v>
      </c>
      <c r="F10" s="84"/>
      <c r="G10" s="85"/>
      <c r="H10" s="83" t="s">
        <v>22</v>
      </c>
      <c r="I10" s="84"/>
      <c r="J10" s="85"/>
      <c r="K10" s="83" t="s">
        <v>21</v>
      </c>
      <c r="L10" s="84"/>
      <c r="M10" s="85"/>
      <c r="N10" s="83" t="s">
        <v>42</v>
      </c>
      <c r="O10" s="84"/>
      <c r="P10" s="85"/>
      <c r="Q10" s="83" t="s">
        <v>43</v>
      </c>
      <c r="R10" s="84"/>
      <c r="S10" s="85"/>
      <c r="T10" s="83" t="s">
        <v>24</v>
      </c>
      <c r="U10" s="84"/>
      <c r="V10" s="85"/>
    </row>
    <row r="11" spans="1:22" ht="15" customHeight="1" x14ac:dyDescent="0.2">
      <c r="A11" s="17"/>
      <c r="B11" s="18" t="s">
        <v>0</v>
      </c>
      <c r="C11" s="19" t="s">
        <v>1</v>
      </c>
      <c r="D11" s="32" t="s">
        <v>19</v>
      </c>
      <c r="E11" s="40" t="s">
        <v>2</v>
      </c>
      <c r="F11" s="19" t="s">
        <v>55</v>
      </c>
      <c r="G11" s="41" t="s">
        <v>20</v>
      </c>
      <c r="H11" s="40" t="s">
        <v>2</v>
      </c>
      <c r="I11" s="19" t="s">
        <v>55</v>
      </c>
      <c r="J11" s="41" t="s">
        <v>20</v>
      </c>
      <c r="K11" s="40" t="s">
        <v>2</v>
      </c>
      <c r="L11" s="19" t="s">
        <v>55</v>
      </c>
      <c r="M11" s="41" t="s">
        <v>20</v>
      </c>
      <c r="N11" s="40" t="s">
        <v>2</v>
      </c>
      <c r="O11" s="19" t="s">
        <v>55</v>
      </c>
      <c r="P11" s="41" t="s">
        <v>20</v>
      </c>
      <c r="Q11" s="40" t="s">
        <v>2</v>
      </c>
      <c r="R11" s="19" t="s">
        <v>55</v>
      </c>
      <c r="S11" s="41" t="s">
        <v>20</v>
      </c>
      <c r="T11" s="40" t="s">
        <v>2</v>
      </c>
      <c r="U11" s="19" t="s">
        <v>55</v>
      </c>
      <c r="V11" s="41" t="s">
        <v>20</v>
      </c>
    </row>
    <row r="12" spans="1:22" ht="15" customHeight="1" x14ac:dyDescent="0.2">
      <c r="A12" s="20" t="s">
        <v>3</v>
      </c>
      <c r="B12" s="18" t="s">
        <v>31</v>
      </c>
      <c r="C12" s="18"/>
      <c r="D12" s="33"/>
      <c r="E12" s="42"/>
      <c r="F12" s="22"/>
      <c r="G12" s="43"/>
      <c r="H12" s="42"/>
      <c r="I12" s="22"/>
      <c r="J12" s="43"/>
      <c r="K12" s="42"/>
      <c r="L12" s="22"/>
      <c r="M12" s="43"/>
      <c r="N12" s="30"/>
      <c r="O12" s="23"/>
      <c r="P12" s="43"/>
      <c r="Q12" s="42"/>
      <c r="R12" s="22"/>
      <c r="S12" s="43"/>
      <c r="T12" s="42"/>
      <c r="U12" s="22"/>
      <c r="V12" s="43"/>
    </row>
    <row r="13" spans="1:22" ht="15" customHeight="1" x14ac:dyDescent="0.2">
      <c r="A13" s="17">
        <v>6000</v>
      </c>
      <c r="B13" s="18" t="s">
        <v>4</v>
      </c>
      <c r="C13" s="28"/>
      <c r="D13" s="34"/>
      <c r="E13" s="30">
        <v>0</v>
      </c>
      <c r="F13" s="23"/>
      <c r="G13" s="31">
        <f>SUM(E13:F13)</f>
        <v>0</v>
      </c>
      <c r="H13" s="30">
        <f t="shared" ref="H13:I17" si="0">ROUND(SUM(E13*$C$9),0)</f>
        <v>0</v>
      </c>
      <c r="I13" s="23">
        <f t="shared" si="0"/>
        <v>0</v>
      </c>
      <c r="J13" s="31">
        <f t="shared" ref="J13:J51" si="1">SUM(H13:I13)</f>
        <v>0</v>
      </c>
      <c r="K13" s="30">
        <f t="shared" ref="K13:L17" si="2">ROUND(SUM(H13*$C$9),0)</f>
        <v>0</v>
      </c>
      <c r="L13" s="23">
        <f t="shared" si="2"/>
        <v>0</v>
      </c>
      <c r="M13" s="31">
        <f t="shared" ref="M13:M53" si="3">SUM(K13:L13)</f>
        <v>0</v>
      </c>
      <c r="N13" s="30">
        <f t="shared" ref="N13:O17" si="4">ROUND(SUM(K13*$C$9),0)</f>
        <v>0</v>
      </c>
      <c r="O13" s="23">
        <f t="shared" si="4"/>
        <v>0</v>
      </c>
      <c r="P13" s="31">
        <f t="shared" ref="P13:P34" si="5">SUM(N13:O13)</f>
        <v>0</v>
      </c>
      <c r="Q13" s="30">
        <f t="shared" ref="Q13:R17" si="6">ROUND(SUM(N13*$C$9),0)</f>
        <v>0</v>
      </c>
      <c r="R13" s="23">
        <f t="shared" si="6"/>
        <v>0</v>
      </c>
      <c r="S13" s="31">
        <f t="shared" ref="S13:S22" si="7">SUM(Q13:R13)</f>
        <v>0</v>
      </c>
      <c r="T13" s="47">
        <f>SUM(E13,H13,K13,N13,Q13)</f>
        <v>0</v>
      </c>
      <c r="U13" s="21">
        <f t="shared" ref="U13:V61" si="8">SUM(F13,I13,L13,O13,R13)</f>
        <v>0</v>
      </c>
      <c r="V13" s="31">
        <f>SUM(G13,J13,M13,P13,S13)</f>
        <v>0</v>
      </c>
    </row>
    <row r="14" spans="1:22" ht="15" customHeight="1" x14ac:dyDescent="0.2">
      <c r="A14" s="17">
        <v>6000</v>
      </c>
      <c r="B14" s="18" t="s">
        <v>5</v>
      </c>
      <c r="C14" s="28"/>
      <c r="D14" s="34"/>
      <c r="E14" s="30">
        <v>0</v>
      </c>
      <c r="F14" s="23"/>
      <c r="G14" s="31">
        <f t="shared" ref="G14:G61" si="9">SUM(E14:F14)</f>
        <v>0</v>
      </c>
      <c r="H14" s="30">
        <f t="shared" si="0"/>
        <v>0</v>
      </c>
      <c r="I14" s="23">
        <f t="shared" si="0"/>
        <v>0</v>
      </c>
      <c r="J14" s="31">
        <f t="shared" si="1"/>
        <v>0</v>
      </c>
      <c r="K14" s="30">
        <f t="shared" si="2"/>
        <v>0</v>
      </c>
      <c r="L14" s="23">
        <f t="shared" si="2"/>
        <v>0</v>
      </c>
      <c r="M14" s="31">
        <f t="shared" si="3"/>
        <v>0</v>
      </c>
      <c r="N14" s="30">
        <f t="shared" si="4"/>
        <v>0</v>
      </c>
      <c r="O14" s="23">
        <f t="shared" si="4"/>
        <v>0</v>
      </c>
      <c r="P14" s="31">
        <f t="shared" si="5"/>
        <v>0</v>
      </c>
      <c r="Q14" s="30">
        <f t="shared" si="6"/>
        <v>0</v>
      </c>
      <c r="R14" s="23">
        <f t="shared" si="6"/>
        <v>0</v>
      </c>
      <c r="S14" s="31">
        <f t="shared" si="7"/>
        <v>0</v>
      </c>
      <c r="T14" s="47">
        <f t="shared" ref="T14:T60" si="10">SUM(E14,H14,K14,N14,Q14)</f>
        <v>0</v>
      </c>
      <c r="U14" s="21">
        <f t="shared" si="8"/>
        <v>0</v>
      </c>
      <c r="V14" s="31">
        <f t="shared" si="8"/>
        <v>0</v>
      </c>
    </row>
    <row r="15" spans="1:22" ht="15" customHeight="1" x14ac:dyDescent="0.2">
      <c r="A15" s="17">
        <v>6000</v>
      </c>
      <c r="B15" s="18" t="s">
        <v>5</v>
      </c>
      <c r="C15" s="28"/>
      <c r="D15" s="34"/>
      <c r="E15" s="30">
        <v>0</v>
      </c>
      <c r="F15" s="23"/>
      <c r="G15" s="31">
        <f t="shared" si="9"/>
        <v>0</v>
      </c>
      <c r="H15" s="30">
        <f t="shared" si="0"/>
        <v>0</v>
      </c>
      <c r="I15" s="23">
        <f t="shared" si="0"/>
        <v>0</v>
      </c>
      <c r="J15" s="31">
        <f t="shared" si="1"/>
        <v>0</v>
      </c>
      <c r="K15" s="30">
        <f t="shared" si="2"/>
        <v>0</v>
      </c>
      <c r="L15" s="23">
        <f t="shared" si="2"/>
        <v>0</v>
      </c>
      <c r="M15" s="31">
        <f t="shared" si="3"/>
        <v>0</v>
      </c>
      <c r="N15" s="30">
        <f t="shared" si="4"/>
        <v>0</v>
      </c>
      <c r="O15" s="23">
        <f t="shared" si="4"/>
        <v>0</v>
      </c>
      <c r="P15" s="31">
        <f t="shared" si="5"/>
        <v>0</v>
      </c>
      <c r="Q15" s="30">
        <f t="shared" si="6"/>
        <v>0</v>
      </c>
      <c r="R15" s="23">
        <f t="shared" si="6"/>
        <v>0</v>
      </c>
      <c r="S15" s="31">
        <f t="shared" si="7"/>
        <v>0</v>
      </c>
      <c r="T15" s="47">
        <f t="shared" si="10"/>
        <v>0</v>
      </c>
      <c r="U15" s="21">
        <f t="shared" si="8"/>
        <v>0</v>
      </c>
      <c r="V15" s="31">
        <f t="shared" si="8"/>
        <v>0</v>
      </c>
    </row>
    <row r="16" spans="1:22" s="2" customFormat="1" ht="15" customHeight="1" x14ac:dyDescent="0.25">
      <c r="A16" s="17">
        <v>6000</v>
      </c>
      <c r="B16" s="18" t="s">
        <v>33</v>
      </c>
      <c r="C16" s="28"/>
      <c r="D16" s="34"/>
      <c r="E16" s="30">
        <v>0</v>
      </c>
      <c r="F16" s="23"/>
      <c r="G16" s="31">
        <f t="shared" si="9"/>
        <v>0</v>
      </c>
      <c r="H16" s="30">
        <f t="shared" si="0"/>
        <v>0</v>
      </c>
      <c r="I16" s="23">
        <f t="shared" si="0"/>
        <v>0</v>
      </c>
      <c r="J16" s="31">
        <f t="shared" si="1"/>
        <v>0</v>
      </c>
      <c r="K16" s="30">
        <f t="shared" si="2"/>
        <v>0</v>
      </c>
      <c r="L16" s="23">
        <f t="shared" si="2"/>
        <v>0</v>
      </c>
      <c r="M16" s="31">
        <f t="shared" si="3"/>
        <v>0</v>
      </c>
      <c r="N16" s="30">
        <f t="shared" si="4"/>
        <v>0</v>
      </c>
      <c r="O16" s="23">
        <f t="shared" si="4"/>
        <v>0</v>
      </c>
      <c r="P16" s="31">
        <f t="shared" si="5"/>
        <v>0</v>
      </c>
      <c r="Q16" s="30">
        <f t="shared" si="6"/>
        <v>0</v>
      </c>
      <c r="R16" s="23">
        <f t="shared" si="6"/>
        <v>0</v>
      </c>
      <c r="S16" s="31">
        <f t="shared" si="7"/>
        <v>0</v>
      </c>
      <c r="T16" s="47">
        <f t="shared" si="10"/>
        <v>0</v>
      </c>
      <c r="U16" s="21">
        <f t="shared" si="8"/>
        <v>0</v>
      </c>
      <c r="V16" s="31">
        <f t="shared" si="8"/>
        <v>0</v>
      </c>
    </row>
    <row r="17" spans="1:22" ht="15" customHeight="1" x14ac:dyDescent="0.2">
      <c r="A17" s="17">
        <v>6000</v>
      </c>
      <c r="B17" s="18" t="s">
        <v>33</v>
      </c>
      <c r="C17" s="28"/>
      <c r="D17" s="34"/>
      <c r="E17" s="30">
        <v>0</v>
      </c>
      <c r="F17" s="23"/>
      <c r="G17" s="31">
        <f t="shared" si="9"/>
        <v>0</v>
      </c>
      <c r="H17" s="30">
        <f t="shared" si="0"/>
        <v>0</v>
      </c>
      <c r="I17" s="23">
        <f t="shared" si="0"/>
        <v>0</v>
      </c>
      <c r="J17" s="31">
        <f t="shared" si="1"/>
        <v>0</v>
      </c>
      <c r="K17" s="30">
        <f t="shared" si="2"/>
        <v>0</v>
      </c>
      <c r="L17" s="23">
        <f t="shared" si="2"/>
        <v>0</v>
      </c>
      <c r="M17" s="31">
        <f t="shared" si="3"/>
        <v>0</v>
      </c>
      <c r="N17" s="30">
        <f t="shared" si="4"/>
        <v>0</v>
      </c>
      <c r="O17" s="23">
        <f t="shared" si="4"/>
        <v>0</v>
      </c>
      <c r="P17" s="31">
        <f t="shared" si="5"/>
        <v>0</v>
      </c>
      <c r="Q17" s="30">
        <f t="shared" si="6"/>
        <v>0</v>
      </c>
      <c r="R17" s="23">
        <f t="shared" si="6"/>
        <v>0</v>
      </c>
      <c r="S17" s="31">
        <f t="shared" si="7"/>
        <v>0</v>
      </c>
      <c r="T17" s="47">
        <f t="shared" si="10"/>
        <v>0</v>
      </c>
      <c r="U17" s="21">
        <f t="shared" si="8"/>
        <v>0</v>
      </c>
      <c r="V17" s="31">
        <f t="shared" si="8"/>
        <v>0</v>
      </c>
    </row>
    <row r="18" spans="1:22" ht="15.75" customHeight="1" x14ac:dyDescent="0.25">
      <c r="A18" s="24">
        <v>6000</v>
      </c>
      <c r="B18" s="25" t="s">
        <v>37</v>
      </c>
      <c r="C18" s="28"/>
      <c r="D18" s="34"/>
      <c r="E18" s="44">
        <f>ROUND(SUM(E13:E17),0)</f>
        <v>0</v>
      </c>
      <c r="F18" s="27">
        <f>ROUND(SUM(F12:F17),0)</f>
        <v>0</v>
      </c>
      <c r="G18" s="46">
        <f t="shared" si="9"/>
        <v>0</v>
      </c>
      <c r="H18" s="44">
        <f>ROUND(SUM(H12:H17),0)</f>
        <v>0</v>
      </c>
      <c r="I18" s="27">
        <f>ROUND(SUM(I12:I17),0)</f>
        <v>0</v>
      </c>
      <c r="J18" s="46">
        <f t="shared" si="1"/>
        <v>0</v>
      </c>
      <c r="K18" s="44">
        <f>ROUND(SUM(K12:K17),0)</f>
        <v>0</v>
      </c>
      <c r="L18" s="27">
        <f>ROUND(SUM(L12:L17),0)</f>
        <v>0</v>
      </c>
      <c r="M18" s="46">
        <f t="shared" si="3"/>
        <v>0</v>
      </c>
      <c r="N18" s="44">
        <f>ROUND(SUM(N12:N17),0)</f>
        <v>0</v>
      </c>
      <c r="O18" s="27">
        <f>ROUND(SUM(O12:O17),0)</f>
        <v>0</v>
      </c>
      <c r="P18" s="46">
        <f t="shared" si="5"/>
        <v>0</v>
      </c>
      <c r="Q18" s="44">
        <f>ROUND(SUM(Q12:Q17),0)</f>
        <v>0</v>
      </c>
      <c r="R18" s="27">
        <f>ROUND(SUM(R12:R17),0)</f>
        <v>0</v>
      </c>
      <c r="S18" s="46">
        <f t="shared" si="7"/>
        <v>0</v>
      </c>
      <c r="T18" s="44">
        <f t="shared" si="10"/>
        <v>0</v>
      </c>
      <c r="U18" s="27">
        <f t="shared" si="8"/>
        <v>0</v>
      </c>
      <c r="V18" s="46">
        <f t="shared" si="8"/>
        <v>0</v>
      </c>
    </row>
    <row r="19" spans="1:22" ht="15" customHeight="1" x14ac:dyDescent="0.2">
      <c r="A19" s="17">
        <v>6007</v>
      </c>
      <c r="B19" s="18" t="s">
        <v>6</v>
      </c>
      <c r="C19" s="28"/>
      <c r="D19" s="34"/>
      <c r="E19" s="30"/>
      <c r="F19" s="23"/>
      <c r="G19" s="31">
        <f t="shared" si="9"/>
        <v>0</v>
      </c>
      <c r="H19" s="30">
        <f t="shared" ref="H19:I21" si="11">ROUND(SUM(E19*$C$9),0)</f>
        <v>0</v>
      </c>
      <c r="I19" s="23">
        <f t="shared" si="11"/>
        <v>0</v>
      </c>
      <c r="J19" s="31">
        <f t="shared" si="1"/>
        <v>0</v>
      </c>
      <c r="K19" s="30">
        <f t="shared" ref="K19:L21" si="12">ROUND(SUM(H19*$C$9),0)</f>
        <v>0</v>
      </c>
      <c r="L19" s="23">
        <f t="shared" si="12"/>
        <v>0</v>
      </c>
      <c r="M19" s="31">
        <f t="shared" si="3"/>
        <v>0</v>
      </c>
      <c r="N19" s="30">
        <v>0</v>
      </c>
      <c r="O19" s="23">
        <f>ROUND(SUM(L19*$C$9),0)</f>
        <v>0</v>
      </c>
      <c r="P19" s="31">
        <f>SUM(N19:O19)</f>
        <v>0</v>
      </c>
      <c r="Q19" s="30">
        <f>ROUND(SUM(N19*$C$9),0)</f>
        <v>0</v>
      </c>
      <c r="R19" s="23">
        <f t="shared" ref="Q19:R21" si="13">ROUND(SUM(O19*$C$9),0)</f>
        <v>0</v>
      </c>
      <c r="S19" s="31">
        <f t="shared" si="7"/>
        <v>0</v>
      </c>
      <c r="T19" s="47">
        <f t="shared" si="10"/>
        <v>0</v>
      </c>
      <c r="U19" s="21">
        <f t="shared" si="8"/>
        <v>0</v>
      </c>
      <c r="V19" s="31">
        <f t="shared" si="8"/>
        <v>0</v>
      </c>
    </row>
    <row r="20" spans="1:22" ht="15" customHeight="1" x14ac:dyDescent="0.2">
      <c r="A20" s="17">
        <v>6007</v>
      </c>
      <c r="B20" s="18" t="s">
        <v>7</v>
      </c>
      <c r="C20" s="28"/>
      <c r="D20" s="34"/>
      <c r="E20" s="30"/>
      <c r="F20" s="23"/>
      <c r="G20" s="31">
        <f t="shared" si="9"/>
        <v>0</v>
      </c>
      <c r="H20" s="30">
        <f t="shared" si="11"/>
        <v>0</v>
      </c>
      <c r="I20" s="23">
        <f t="shared" si="11"/>
        <v>0</v>
      </c>
      <c r="J20" s="31">
        <f t="shared" si="1"/>
        <v>0</v>
      </c>
      <c r="K20" s="30">
        <f t="shared" si="12"/>
        <v>0</v>
      </c>
      <c r="L20" s="23">
        <f t="shared" si="12"/>
        <v>0</v>
      </c>
      <c r="M20" s="31">
        <f t="shared" si="3"/>
        <v>0</v>
      </c>
      <c r="N20" s="30">
        <f>ROUND(SUM(K20*$C$9),0)</f>
        <v>0</v>
      </c>
      <c r="O20" s="23">
        <f>ROUND(SUM(L20*$C$9),0)</f>
        <v>0</v>
      </c>
      <c r="P20" s="31">
        <f t="shared" si="5"/>
        <v>0</v>
      </c>
      <c r="Q20" s="30">
        <f t="shared" si="13"/>
        <v>0</v>
      </c>
      <c r="R20" s="23">
        <f t="shared" si="13"/>
        <v>0</v>
      </c>
      <c r="S20" s="31">
        <f t="shared" si="7"/>
        <v>0</v>
      </c>
      <c r="T20" s="47">
        <f t="shared" si="10"/>
        <v>0</v>
      </c>
      <c r="U20" s="21">
        <f t="shared" si="8"/>
        <v>0</v>
      </c>
      <c r="V20" s="31">
        <f t="shared" si="8"/>
        <v>0</v>
      </c>
    </row>
    <row r="21" spans="1:22" ht="15" customHeight="1" x14ac:dyDescent="0.2">
      <c r="A21" s="17">
        <v>6007</v>
      </c>
      <c r="B21" s="18" t="s">
        <v>7</v>
      </c>
      <c r="C21" s="28"/>
      <c r="D21" s="34"/>
      <c r="E21" s="30"/>
      <c r="F21" s="23"/>
      <c r="G21" s="31">
        <f t="shared" si="9"/>
        <v>0</v>
      </c>
      <c r="H21" s="30">
        <f t="shared" si="11"/>
        <v>0</v>
      </c>
      <c r="I21" s="23">
        <f t="shared" si="11"/>
        <v>0</v>
      </c>
      <c r="J21" s="31">
        <f t="shared" si="1"/>
        <v>0</v>
      </c>
      <c r="K21" s="30">
        <f t="shared" si="12"/>
        <v>0</v>
      </c>
      <c r="L21" s="23">
        <f t="shared" si="12"/>
        <v>0</v>
      </c>
      <c r="M21" s="31">
        <f t="shared" si="3"/>
        <v>0</v>
      </c>
      <c r="N21" s="30">
        <f>ROUND(SUM(K21*$C$9),0)</f>
        <v>0</v>
      </c>
      <c r="O21" s="23">
        <f>ROUND(SUM(L21*$C$9),0)</f>
        <v>0</v>
      </c>
      <c r="P21" s="31">
        <f t="shared" si="5"/>
        <v>0</v>
      </c>
      <c r="Q21" s="30">
        <f t="shared" si="13"/>
        <v>0</v>
      </c>
      <c r="R21" s="23">
        <f t="shared" si="13"/>
        <v>0</v>
      </c>
      <c r="S21" s="31">
        <f t="shared" si="7"/>
        <v>0</v>
      </c>
      <c r="T21" s="47">
        <f t="shared" si="10"/>
        <v>0</v>
      </c>
      <c r="U21" s="21">
        <f t="shared" si="8"/>
        <v>0</v>
      </c>
      <c r="V21" s="31">
        <f t="shared" si="8"/>
        <v>0</v>
      </c>
    </row>
    <row r="22" spans="1:22" ht="15.75" customHeight="1" x14ac:dyDescent="0.25">
      <c r="A22" s="24">
        <v>6007</v>
      </c>
      <c r="B22" s="25" t="s">
        <v>34</v>
      </c>
      <c r="C22" s="28"/>
      <c r="D22" s="34"/>
      <c r="E22" s="44">
        <f>ROUND(SUM(E19:E21),0)</f>
        <v>0</v>
      </c>
      <c r="F22" s="27">
        <f>ROUND(SUM(F19:F21),0)</f>
        <v>0</v>
      </c>
      <c r="G22" s="46">
        <f t="shared" si="9"/>
        <v>0</v>
      </c>
      <c r="H22" s="44">
        <f>ROUND(SUM(H19:H21),0)</f>
        <v>0</v>
      </c>
      <c r="I22" s="27">
        <f>ROUND(SUM(I19:I21),0)</f>
        <v>0</v>
      </c>
      <c r="J22" s="46">
        <f t="shared" si="1"/>
        <v>0</v>
      </c>
      <c r="K22" s="44">
        <f>ROUND(SUM(K19:K21),0)</f>
        <v>0</v>
      </c>
      <c r="L22" s="27">
        <f>ROUND(SUM(L19:L21),0)</f>
        <v>0</v>
      </c>
      <c r="M22" s="46">
        <f t="shared" si="3"/>
        <v>0</v>
      </c>
      <c r="N22" s="44">
        <f>ROUND(SUM(N19:N21),0)</f>
        <v>0</v>
      </c>
      <c r="O22" s="27">
        <f>ROUND(SUM(O19:O21),0)</f>
        <v>0</v>
      </c>
      <c r="P22" s="46">
        <f t="shared" si="5"/>
        <v>0</v>
      </c>
      <c r="Q22" s="44">
        <f>ROUND(SUM(Q19:Q21),0)</f>
        <v>0</v>
      </c>
      <c r="R22" s="27">
        <f>ROUND(SUM(R19:R21),0)</f>
        <v>0</v>
      </c>
      <c r="S22" s="46">
        <f t="shared" si="7"/>
        <v>0</v>
      </c>
      <c r="T22" s="44">
        <f t="shared" si="10"/>
        <v>0</v>
      </c>
      <c r="U22" s="27">
        <f t="shared" si="8"/>
        <v>0</v>
      </c>
      <c r="V22" s="46">
        <f t="shared" si="8"/>
        <v>0</v>
      </c>
    </row>
    <row r="23" spans="1:22" ht="15.75" customHeight="1" x14ac:dyDescent="0.25">
      <c r="A23" s="24">
        <v>6035</v>
      </c>
      <c r="B23" s="25" t="s">
        <v>65</v>
      </c>
      <c r="C23" s="63"/>
      <c r="D23" s="64"/>
      <c r="E23" s="30"/>
      <c r="F23" s="23"/>
      <c r="G23" s="31">
        <f>SUM(E23:F23)</f>
        <v>0</v>
      </c>
      <c r="H23" s="30">
        <f t="shared" ref="H23:I26" si="14">ROUND(SUM(E23*$C$9),0)</f>
        <v>0</v>
      </c>
      <c r="I23" s="23">
        <f t="shared" si="14"/>
        <v>0</v>
      </c>
      <c r="J23" s="31">
        <f>SUM(H23:I23)</f>
        <v>0</v>
      </c>
      <c r="K23" s="30">
        <f t="shared" ref="K23:L26" si="15">ROUND(SUM(H23*$C$9),0)</f>
        <v>0</v>
      </c>
      <c r="L23" s="23">
        <f t="shared" si="15"/>
        <v>0</v>
      </c>
      <c r="M23" s="31">
        <f>SUM(K23:L23)</f>
        <v>0</v>
      </c>
      <c r="N23" s="30">
        <f>ROUND(SUM(K23*$C$9),0)</f>
        <v>0</v>
      </c>
      <c r="O23" s="23">
        <f>ROUND(SUM(L23*$C$9),0)</f>
        <v>0</v>
      </c>
      <c r="P23" s="31">
        <f>SUM(N23:O23)</f>
        <v>0</v>
      </c>
      <c r="Q23" s="30">
        <f t="shared" ref="Q23:R27" si="16">ROUND(SUM(N23*$C$9),0)</f>
        <v>0</v>
      </c>
      <c r="R23" s="23">
        <f t="shared" si="16"/>
        <v>0</v>
      </c>
      <c r="S23" s="31">
        <f>SUM(Q23:R23)</f>
        <v>0</v>
      </c>
      <c r="T23" s="47">
        <f>SUM(E23,H23,K23,N23,Q23)</f>
        <v>0</v>
      </c>
      <c r="U23" s="27"/>
      <c r="V23" s="46"/>
    </row>
    <row r="24" spans="1:22" s="60" customFormat="1" ht="20.25" customHeight="1" x14ac:dyDescent="0.2">
      <c r="A24" s="53">
        <v>6008</v>
      </c>
      <c r="B24" s="54" t="s">
        <v>64</v>
      </c>
      <c r="C24" s="89"/>
      <c r="D24" s="90"/>
      <c r="E24" s="55"/>
      <c r="F24" s="56"/>
      <c r="G24" s="57">
        <f t="shared" si="9"/>
        <v>0</v>
      </c>
      <c r="H24" s="55">
        <f t="shared" si="14"/>
        <v>0</v>
      </c>
      <c r="I24" s="56">
        <f t="shared" si="14"/>
        <v>0</v>
      </c>
      <c r="J24" s="57">
        <f t="shared" si="1"/>
        <v>0</v>
      </c>
      <c r="K24" s="55">
        <f t="shared" si="15"/>
        <v>0</v>
      </c>
      <c r="L24" s="56">
        <f t="shared" si="15"/>
        <v>0</v>
      </c>
      <c r="M24" s="57">
        <f t="shared" si="3"/>
        <v>0</v>
      </c>
      <c r="N24" s="30">
        <f t="shared" ref="N24:O26" si="17">ROUND(SUM(K24*$C$9),0)</f>
        <v>0</v>
      </c>
      <c r="O24" s="23">
        <f t="shared" si="17"/>
        <v>0</v>
      </c>
      <c r="P24" s="31">
        <f>SUM(N24:O24)</f>
        <v>0</v>
      </c>
      <c r="Q24" s="30">
        <f t="shared" si="16"/>
        <v>0</v>
      </c>
      <c r="R24" s="56">
        <f t="shared" si="16"/>
        <v>0</v>
      </c>
      <c r="S24" s="57">
        <f t="shared" ref="S24:S34" si="18">SUM(Q24:R24)</f>
        <v>0</v>
      </c>
      <c r="T24" s="58">
        <f t="shared" si="10"/>
        <v>0</v>
      </c>
      <c r="U24" s="59">
        <f t="shared" si="8"/>
        <v>0</v>
      </c>
      <c r="V24" s="57">
        <f t="shared" si="8"/>
        <v>0</v>
      </c>
    </row>
    <row r="25" spans="1:22" s="2" customFormat="1" ht="15.75" customHeight="1" x14ac:dyDescent="0.25">
      <c r="A25" s="24">
        <v>6020</v>
      </c>
      <c r="B25" s="25" t="s">
        <v>60</v>
      </c>
      <c r="C25" s="28"/>
      <c r="D25" s="34"/>
      <c r="E25" s="45"/>
      <c r="F25" s="26"/>
      <c r="G25" s="46">
        <f t="shared" si="9"/>
        <v>0</v>
      </c>
      <c r="H25" s="45">
        <f t="shared" si="14"/>
        <v>0</v>
      </c>
      <c r="I25" s="26">
        <f t="shared" si="14"/>
        <v>0</v>
      </c>
      <c r="J25" s="46">
        <f t="shared" si="1"/>
        <v>0</v>
      </c>
      <c r="K25" s="45">
        <f t="shared" si="15"/>
        <v>0</v>
      </c>
      <c r="L25" s="26">
        <f t="shared" si="15"/>
        <v>0</v>
      </c>
      <c r="M25" s="46">
        <f t="shared" si="3"/>
        <v>0</v>
      </c>
      <c r="N25" s="30">
        <f t="shared" si="17"/>
        <v>0</v>
      </c>
      <c r="O25" s="23">
        <f t="shared" si="17"/>
        <v>0</v>
      </c>
      <c r="P25" s="31">
        <f>SUM(N25:O25)</f>
        <v>0</v>
      </c>
      <c r="Q25" s="30">
        <f t="shared" si="16"/>
        <v>0</v>
      </c>
      <c r="R25" s="26">
        <f t="shared" si="16"/>
        <v>0</v>
      </c>
      <c r="S25" s="46">
        <f t="shared" si="18"/>
        <v>0</v>
      </c>
      <c r="T25" s="44">
        <f t="shared" si="10"/>
        <v>0</v>
      </c>
      <c r="U25" s="27">
        <f t="shared" si="8"/>
        <v>0</v>
      </c>
      <c r="V25" s="46">
        <f t="shared" si="8"/>
        <v>0</v>
      </c>
    </row>
    <row r="26" spans="1:22" s="60" customFormat="1" ht="19.5" customHeight="1" x14ac:dyDescent="0.25">
      <c r="A26" s="53">
        <v>6050</v>
      </c>
      <c r="B26" s="54" t="s">
        <v>68</v>
      </c>
      <c r="C26" s="89"/>
      <c r="D26" s="90"/>
      <c r="E26" s="55"/>
      <c r="F26" s="56"/>
      <c r="G26" s="57"/>
      <c r="H26" s="45">
        <f t="shared" si="14"/>
        <v>0</v>
      </c>
      <c r="I26" s="26">
        <f t="shared" si="14"/>
        <v>0</v>
      </c>
      <c r="J26" s="46">
        <f t="shared" si="1"/>
        <v>0</v>
      </c>
      <c r="K26" s="45">
        <f t="shared" si="15"/>
        <v>0</v>
      </c>
      <c r="L26" s="26">
        <f t="shared" si="15"/>
        <v>0</v>
      </c>
      <c r="M26" s="46">
        <f t="shared" si="3"/>
        <v>0</v>
      </c>
      <c r="N26" s="30">
        <f t="shared" si="17"/>
        <v>0</v>
      </c>
      <c r="O26" s="23">
        <f t="shared" si="17"/>
        <v>0</v>
      </c>
      <c r="P26" s="31">
        <f>SUM(N26:O26)</f>
        <v>0</v>
      </c>
      <c r="Q26" s="30">
        <f t="shared" si="16"/>
        <v>0</v>
      </c>
      <c r="R26" s="56">
        <f t="shared" si="16"/>
        <v>0</v>
      </c>
      <c r="S26" s="57">
        <f t="shared" si="18"/>
        <v>0</v>
      </c>
      <c r="T26" s="58">
        <f t="shared" si="10"/>
        <v>0</v>
      </c>
      <c r="U26" s="59">
        <f t="shared" si="8"/>
        <v>0</v>
      </c>
      <c r="V26" s="57">
        <f t="shared" si="8"/>
        <v>0</v>
      </c>
    </row>
    <row r="27" spans="1:22" ht="15" customHeight="1" x14ac:dyDescent="0.2">
      <c r="A27" s="17">
        <v>6024</v>
      </c>
      <c r="B27" s="18" t="s">
        <v>70</v>
      </c>
      <c r="C27" s="28"/>
      <c r="D27" s="34"/>
      <c r="E27" s="30"/>
      <c r="F27" s="23"/>
      <c r="G27" s="31">
        <f t="shared" si="9"/>
        <v>0</v>
      </c>
      <c r="H27" s="30">
        <f>ROUND(SUM(E27*$C$9),0)</f>
        <v>0</v>
      </c>
      <c r="I27" s="23">
        <f>ROUND(SUM(F27*$C$9),0)</f>
        <v>0</v>
      </c>
      <c r="J27" s="31">
        <f t="shared" si="1"/>
        <v>0</v>
      </c>
      <c r="K27" s="30">
        <f>ROUND(SUM(H27*$C$9),0)</f>
        <v>0</v>
      </c>
      <c r="L27" s="23">
        <f>ROUND(SUM(I27*$C$9),0)</f>
        <v>0</v>
      </c>
      <c r="M27" s="31">
        <f>SUM(K27:L27)</f>
        <v>0</v>
      </c>
      <c r="N27" s="30">
        <v>0</v>
      </c>
      <c r="O27" s="23">
        <f>ROUND(SUM(L27*$C$9),0)</f>
        <v>0</v>
      </c>
      <c r="P27" s="31">
        <f>SUM(N27:O27)</f>
        <v>0</v>
      </c>
      <c r="Q27" s="30">
        <f t="shared" si="16"/>
        <v>0</v>
      </c>
      <c r="R27" s="23">
        <f t="shared" si="16"/>
        <v>0</v>
      </c>
      <c r="S27" s="31">
        <f t="shared" si="18"/>
        <v>0</v>
      </c>
      <c r="T27" s="47">
        <f t="shared" si="10"/>
        <v>0</v>
      </c>
      <c r="U27" s="21">
        <f t="shared" si="8"/>
        <v>0</v>
      </c>
      <c r="V27" s="31">
        <f t="shared" si="8"/>
        <v>0</v>
      </c>
    </row>
    <row r="28" spans="1:22" ht="15" customHeight="1" x14ac:dyDescent="0.2">
      <c r="A28" s="17">
        <v>6024</v>
      </c>
      <c r="B28" s="18" t="s">
        <v>71</v>
      </c>
      <c r="C28" s="28"/>
      <c r="D28" s="34"/>
      <c r="E28" s="30"/>
      <c r="F28" s="23"/>
      <c r="G28" s="31"/>
      <c r="H28" s="30"/>
      <c r="I28" s="23"/>
      <c r="J28" s="31"/>
      <c r="K28" s="30"/>
      <c r="L28" s="66"/>
      <c r="M28" s="67"/>
      <c r="N28" s="30"/>
      <c r="O28" s="23"/>
      <c r="P28" s="31"/>
      <c r="Q28" s="30"/>
      <c r="R28" s="23"/>
      <c r="S28" s="31"/>
      <c r="T28" s="47"/>
      <c r="U28" s="21"/>
      <c r="V28" s="31"/>
    </row>
    <row r="29" spans="1:22" ht="15.75" customHeight="1" x14ac:dyDescent="0.25">
      <c r="A29" s="24">
        <v>6024</v>
      </c>
      <c r="B29" s="25" t="s">
        <v>41</v>
      </c>
      <c r="C29" s="28"/>
      <c r="D29" s="61"/>
      <c r="E29" s="44">
        <f>ROUND(SUM(E24:E28),0)</f>
        <v>0</v>
      </c>
      <c r="F29" s="27">
        <f>SUM(F27:F27)</f>
        <v>0</v>
      </c>
      <c r="G29" s="46"/>
      <c r="H29" s="44">
        <f>SUM(H27:H27)</f>
        <v>0</v>
      </c>
      <c r="I29" s="27">
        <f>SUM(I27:I27)</f>
        <v>0</v>
      </c>
      <c r="J29" s="31">
        <f t="shared" si="1"/>
        <v>0</v>
      </c>
      <c r="K29" s="44">
        <f>SUM(K27:K27)</f>
        <v>0</v>
      </c>
      <c r="L29" s="44">
        <f>SUM(L27:L27)</f>
        <v>0</v>
      </c>
      <c r="M29" s="44">
        <f>SUM(M27:M27)</f>
        <v>0</v>
      </c>
      <c r="N29" s="44">
        <f>SUM(N27:N27)</f>
        <v>0</v>
      </c>
      <c r="O29" s="27">
        <f>SUM(O27:O27)</f>
        <v>0</v>
      </c>
      <c r="P29" s="31">
        <f t="shared" si="5"/>
        <v>0</v>
      </c>
      <c r="Q29" s="44">
        <f>SUM(Q27:Q27)</f>
        <v>0</v>
      </c>
      <c r="R29" s="27">
        <f>SUM(R27:R27)</f>
        <v>0</v>
      </c>
      <c r="S29" s="31">
        <f t="shared" si="18"/>
        <v>0</v>
      </c>
      <c r="T29" s="44">
        <f t="shared" si="10"/>
        <v>0</v>
      </c>
      <c r="U29" s="27">
        <f t="shared" si="8"/>
        <v>0</v>
      </c>
      <c r="V29" s="31">
        <f t="shared" si="8"/>
        <v>0</v>
      </c>
    </row>
    <row r="30" spans="1:22" ht="15" customHeight="1" x14ac:dyDescent="0.25">
      <c r="A30" s="17">
        <v>6195</v>
      </c>
      <c r="B30" s="18" t="s">
        <v>62</v>
      </c>
      <c r="C30" s="28"/>
      <c r="D30" s="65">
        <v>0.26400000000000001</v>
      </c>
      <c r="E30" s="47">
        <f>ROUND($D$30*SUM(E18,E24, E25,E23),0)</f>
        <v>0</v>
      </c>
      <c r="F30" s="21">
        <f>ROUND($D$30*SUM(F18,F24),0)</f>
        <v>0</v>
      </c>
      <c r="G30" s="31">
        <f t="shared" si="9"/>
        <v>0</v>
      </c>
      <c r="H30" s="47">
        <f>ROUND($D$30*SUM(H18,H24, H25,H23),0)</f>
        <v>0</v>
      </c>
      <c r="I30" s="47">
        <f>ROUND($D$30*SUM(I18,I24, I25),0)</f>
        <v>0</v>
      </c>
      <c r="J30" s="47">
        <f>ROUND($D$30*SUM(J18,J24, J25),0)</f>
        <v>0</v>
      </c>
      <c r="K30" s="47">
        <f>ROUND($D$30*SUM(K18,K24, K25,K23),0)</f>
        <v>0</v>
      </c>
      <c r="L30" s="21">
        <f>ROUND($D$30*SUM(L18,L24),0)</f>
        <v>0</v>
      </c>
      <c r="M30" s="31">
        <f t="shared" si="3"/>
        <v>0</v>
      </c>
      <c r="N30" s="47">
        <f>ROUND($D$30*SUM(N18,N24, N25,N23),0)</f>
        <v>0</v>
      </c>
      <c r="O30" s="21">
        <f>ROUND($D$30*SUM(O18,O24),0)</f>
        <v>0</v>
      </c>
      <c r="P30" s="31">
        <f t="shared" si="5"/>
        <v>0</v>
      </c>
      <c r="Q30" s="47">
        <f>ROUND($D$30*SUM(Q18,Q24, Q25,Q23),0)</f>
        <v>0</v>
      </c>
      <c r="R30" s="21">
        <f>ROUND($D$30*SUM(R18,R24),0)</f>
        <v>0</v>
      </c>
      <c r="S30" s="31">
        <f t="shared" si="18"/>
        <v>0</v>
      </c>
      <c r="T30" s="47">
        <f t="shared" si="10"/>
        <v>0</v>
      </c>
      <c r="U30" s="21">
        <f t="shared" si="8"/>
        <v>0</v>
      </c>
      <c r="V30" s="31">
        <f t="shared" si="8"/>
        <v>0</v>
      </c>
    </row>
    <row r="31" spans="1:22" ht="15" customHeight="1" x14ac:dyDescent="0.25">
      <c r="A31" s="17">
        <v>6195</v>
      </c>
      <c r="B31" s="18" t="s">
        <v>40</v>
      </c>
      <c r="C31" s="28"/>
      <c r="D31" s="65">
        <v>0.26400000000000001</v>
      </c>
      <c r="E31" s="47">
        <f>ROUND($D$31*E22,0)</f>
        <v>0</v>
      </c>
      <c r="F31" s="21">
        <f>ROUND($D$31*F22,0)</f>
        <v>0</v>
      </c>
      <c r="G31" s="31">
        <f t="shared" si="9"/>
        <v>0</v>
      </c>
      <c r="H31" s="47">
        <f>ROUND($D$31*H22,0)</f>
        <v>0</v>
      </c>
      <c r="I31" s="21">
        <f>ROUND($D$31*I22,0)</f>
        <v>0</v>
      </c>
      <c r="J31" s="31">
        <f t="shared" si="1"/>
        <v>0</v>
      </c>
      <c r="K31" s="47">
        <f>ROUND($D$31*K22,0)</f>
        <v>0</v>
      </c>
      <c r="L31" s="21">
        <f>ROUND($D$31*L22,0)</f>
        <v>0</v>
      </c>
      <c r="M31" s="31">
        <f t="shared" si="3"/>
        <v>0</v>
      </c>
      <c r="N31" s="47">
        <f>ROUND($D$31*N22,0)</f>
        <v>0</v>
      </c>
      <c r="O31" s="21">
        <f>ROUND($D$31*O22,0)</f>
        <v>0</v>
      </c>
      <c r="P31" s="31">
        <f t="shared" si="5"/>
        <v>0</v>
      </c>
      <c r="Q31" s="47">
        <f>ROUND($D$31*Q22,0)</f>
        <v>0</v>
      </c>
      <c r="R31" s="21">
        <f>ROUND($D$31*R22,0)</f>
        <v>0</v>
      </c>
      <c r="S31" s="31">
        <f t="shared" si="18"/>
        <v>0</v>
      </c>
      <c r="T31" s="47">
        <f t="shared" si="10"/>
        <v>0</v>
      </c>
      <c r="U31" s="21">
        <f t="shared" si="8"/>
        <v>0</v>
      </c>
      <c r="V31" s="31">
        <f>SUM(G31,J31,M31,P31,S31)</f>
        <v>0</v>
      </c>
    </row>
    <row r="32" spans="1:22" ht="15" customHeight="1" x14ac:dyDescent="0.25">
      <c r="A32" s="17">
        <v>6195</v>
      </c>
      <c r="B32" s="18" t="s">
        <v>63</v>
      </c>
      <c r="C32" s="28"/>
      <c r="D32" s="65">
        <v>7.0000000000000001E-3</v>
      </c>
      <c r="E32" s="47">
        <f>ROUND($D$32*(E29+E26),0)</f>
        <v>0</v>
      </c>
      <c r="F32" s="21">
        <f>ROUND($D$32*F25,0)</f>
        <v>0</v>
      </c>
      <c r="G32" s="31">
        <f t="shared" si="9"/>
        <v>0</v>
      </c>
      <c r="H32" s="47">
        <f t="shared" ref="H32:Q32" si="19">ROUND($D$32*(H29+H26),0)</f>
        <v>0</v>
      </c>
      <c r="I32" s="47">
        <f t="shared" si="19"/>
        <v>0</v>
      </c>
      <c r="J32" s="47">
        <f t="shared" si="19"/>
        <v>0</v>
      </c>
      <c r="K32" s="47">
        <f t="shared" si="19"/>
        <v>0</v>
      </c>
      <c r="L32" s="47">
        <f t="shared" si="19"/>
        <v>0</v>
      </c>
      <c r="M32" s="47">
        <f t="shared" si="19"/>
        <v>0</v>
      </c>
      <c r="N32" s="47">
        <f t="shared" si="19"/>
        <v>0</v>
      </c>
      <c r="O32" s="47">
        <f t="shared" si="19"/>
        <v>0</v>
      </c>
      <c r="P32" s="47">
        <f t="shared" si="19"/>
        <v>0</v>
      </c>
      <c r="Q32" s="47">
        <f t="shared" si="19"/>
        <v>0</v>
      </c>
      <c r="R32" s="21">
        <f>ROUND($D$32*R25,0)</f>
        <v>0</v>
      </c>
      <c r="S32" s="31">
        <f t="shared" si="18"/>
        <v>0</v>
      </c>
      <c r="T32" s="47">
        <f t="shared" si="10"/>
        <v>0</v>
      </c>
      <c r="U32" s="21">
        <f t="shared" si="8"/>
        <v>0</v>
      </c>
      <c r="V32" s="31">
        <f t="shared" si="8"/>
        <v>0</v>
      </c>
    </row>
    <row r="33" spans="1:22" s="2" customFormat="1" ht="15.75" customHeight="1" x14ac:dyDescent="0.25">
      <c r="A33" s="24">
        <v>6195</v>
      </c>
      <c r="B33" s="25" t="s">
        <v>8</v>
      </c>
      <c r="C33" s="29"/>
      <c r="D33" s="35"/>
      <c r="E33" s="44">
        <f>ROUND(SUM(E30:E32),0)</f>
        <v>0</v>
      </c>
      <c r="F33" s="27">
        <f>ROUND(SUM(F30:F32),0)</f>
        <v>0</v>
      </c>
      <c r="G33" s="46">
        <f t="shared" si="9"/>
        <v>0</v>
      </c>
      <c r="H33" s="44">
        <f>ROUND(SUM(H30:H32),0)</f>
        <v>0</v>
      </c>
      <c r="I33" s="27">
        <f>ROUND(SUM(I30:I32),0)</f>
        <v>0</v>
      </c>
      <c r="J33" s="46">
        <f t="shared" si="1"/>
        <v>0</v>
      </c>
      <c r="K33" s="44">
        <f>ROUND(SUM(K30:K32),0)</f>
        <v>0</v>
      </c>
      <c r="L33" s="27">
        <f>ROUND(SUM(L30:L32),0)</f>
        <v>0</v>
      </c>
      <c r="M33" s="46">
        <f t="shared" si="3"/>
        <v>0</v>
      </c>
      <c r="N33" s="44">
        <f>ROUND(SUM(N30:N32),0)</f>
        <v>0</v>
      </c>
      <c r="O33" s="27">
        <f>ROUND(SUM(O30:O32),0)</f>
        <v>0</v>
      </c>
      <c r="P33" s="46">
        <f t="shared" si="5"/>
        <v>0</v>
      </c>
      <c r="Q33" s="44">
        <f>ROUND(SUM(Q30:Q32),0)</f>
        <v>0</v>
      </c>
      <c r="R33" s="27">
        <f>ROUND(SUM(R30:R32),0)</f>
        <v>0</v>
      </c>
      <c r="S33" s="46">
        <f t="shared" si="18"/>
        <v>0</v>
      </c>
      <c r="T33" s="44">
        <f>ROUND(SUM(T30:T32),0)</f>
        <v>0</v>
      </c>
      <c r="U33" s="27">
        <f t="shared" si="8"/>
        <v>0</v>
      </c>
      <c r="V33" s="46">
        <f t="shared" si="8"/>
        <v>0</v>
      </c>
    </row>
    <row r="34" spans="1:22" s="2" customFormat="1" ht="15.75" customHeight="1" x14ac:dyDescent="0.25">
      <c r="A34" s="24"/>
      <c r="B34" s="25" t="s">
        <v>29</v>
      </c>
      <c r="C34" s="25"/>
      <c r="D34" s="36"/>
      <c r="E34" s="44">
        <f>SUM(E18,E22:E27,E33)</f>
        <v>0</v>
      </c>
      <c r="F34" s="27">
        <f>SUM(F18,F22:F27,F33)</f>
        <v>0</v>
      </c>
      <c r="G34" s="46">
        <f t="shared" si="9"/>
        <v>0</v>
      </c>
      <c r="H34" s="44">
        <f>SUM(H18,H22:H27,H33)</f>
        <v>0</v>
      </c>
      <c r="I34" s="27">
        <f>SUM(I18,I22:I27,I33)</f>
        <v>0</v>
      </c>
      <c r="J34" s="46">
        <f t="shared" si="1"/>
        <v>0</v>
      </c>
      <c r="K34" s="44">
        <f>SUM(K18,K22:K27,K33)</f>
        <v>0</v>
      </c>
      <c r="L34" s="27">
        <f>SUM(L18,L22:L27,L33)</f>
        <v>0</v>
      </c>
      <c r="M34" s="46">
        <f t="shared" si="3"/>
        <v>0</v>
      </c>
      <c r="N34" s="44">
        <f>SUM(N18,N22:N27,N33)</f>
        <v>0</v>
      </c>
      <c r="O34" s="27">
        <f>SUM(O18,O22:O27,O33)</f>
        <v>0</v>
      </c>
      <c r="P34" s="46">
        <f t="shared" si="5"/>
        <v>0</v>
      </c>
      <c r="Q34" s="44">
        <f>SUM(Q18,Q22:Q27,Q33)</f>
        <v>0</v>
      </c>
      <c r="R34" s="27">
        <f>SUM(R18,R22:R27,R33)</f>
        <v>0</v>
      </c>
      <c r="S34" s="46">
        <f t="shared" si="18"/>
        <v>0</v>
      </c>
      <c r="T34" s="44">
        <f>SUM(E34,H34,K34,N34,Q34)</f>
        <v>0</v>
      </c>
      <c r="U34" s="27">
        <f t="shared" si="8"/>
        <v>0</v>
      </c>
      <c r="V34" s="46">
        <f t="shared" si="8"/>
        <v>0</v>
      </c>
    </row>
    <row r="35" spans="1:22" s="2" customFormat="1" ht="15" customHeight="1" x14ac:dyDescent="0.25">
      <c r="A35" s="24"/>
      <c r="B35" s="25"/>
      <c r="C35" s="25"/>
      <c r="D35" s="36"/>
      <c r="E35" s="44"/>
      <c r="F35" s="27"/>
      <c r="G35" s="46"/>
      <c r="H35" s="44"/>
      <c r="I35" s="27"/>
      <c r="J35" s="46"/>
      <c r="K35" s="44"/>
      <c r="L35" s="27"/>
      <c r="M35" s="46"/>
      <c r="N35" s="44"/>
      <c r="O35" s="27"/>
      <c r="P35" s="46"/>
      <c r="Q35" s="44"/>
      <c r="R35" s="27"/>
      <c r="S35" s="46"/>
      <c r="T35" s="44"/>
      <c r="U35" s="27"/>
      <c r="V35" s="46"/>
    </row>
    <row r="36" spans="1:22" ht="15" customHeight="1" x14ac:dyDescent="0.2">
      <c r="A36" s="20" t="s">
        <v>9</v>
      </c>
      <c r="B36" s="18" t="s">
        <v>30</v>
      </c>
      <c r="C36" s="18"/>
      <c r="D36" s="37"/>
      <c r="E36" s="47"/>
      <c r="F36" s="21"/>
      <c r="G36" s="31"/>
      <c r="H36" s="47"/>
      <c r="I36" s="21"/>
      <c r="J36" s="31"/>
      <c r="K36" s="47"/>
      <c r="L36" s="21"/>
      <c r="M36" s="31"/>
      <c r="N36" s="47"/>
      <c r="O36" s="21"/>
      <c r="P36" s="31"/>
      <c r="Q36" s="47"/>
      <c r="R36" s="21"/>
      <c r="S36" s="31"/>
      <c r="T36" s="47"/>
      <c r="U36" s="21"/>
      <c r="V36" s="31"/>
    </row>
    <row r="37" spans="1:22" ht="15.75" customHeight="1" x14ac:dyDescent="0.25">
      <c r="A37" s="24">
        <v>6200</v>
      </c>
      <c r="B37" s="25" t="s">
        <v>10</v>
      </c>
      <c r="C37" s="28"/>
      <c r="D37" s="38"/>
      <c r="E37" s="45"/>
      <c r="F37" s="26"/>
      <c r="G37" s="46">
        <f t="shared" si="9"/>
        <v>0</v>
      </c>
      <c r="H37" s="45"/>
      <c r="I37" s="26"/>
      <c r="J37" s="46">
        <f t="shared" si="1"/>
        <v>0</v>
      </c>
      <c r="K37" s="45"/>
      <c r="L37" s="26"/>
      <c r="M37" s="46">
        <f t="shared" si="3"/>
        <v>0</v>
      </c>
      <c r="N37" s="45"/>
      <c r="O37" s="26"/>
      <c r="P37" s="46">
        <f t="shared" ref="P37:P53" si="20">SUM(N37:O37)</f>
        <v>0</v>
      </c>
      <c r="Q37" s="45"/>
      <c r="R37" s="26"/>
      <c r="S37" s="46">
        <f t="shared" ref="S37:S54" si="21">SUM(Q37:R37)</f>
        <v>0</v>
      </c>
      <c r="T37" s="44">
        <f t="shared" si="10"/>
        <v>0</v>
      </c>
      <c r="U37" s="27">
        <f t="shared" si="8"/>
        <v>0</v>
      </c>
      <c r="V37" s="46">
        <f t="shared" si="8"/>
        <v>0</v>
      </c>
    </row>
    <row r="38" spans="1:22" ht="15.75" customHeight="1" x14ac:dyDescent="0.25">
      <c r="A38" s="24">
        <v>6235</v>
      </c>
      <c r="B38" s="25" t="s">
        <v>11</v>
      </c>
      <c r="C38" s="28"/>
      <c r="D38" s="38"/>
      <c r="E38" s="45"/>
      <c r="F38" s="26"/>
      <c r="G38" s="46"/>
      <c r="H38" s="45"/>
      <c r="I38" s="26"/>
      <c r="J38" s="46"/>
      <c r="K38" s="45"/>
      <c r="L38" s="26"/>
      <c r="M38" s="46">
        <f t="shared" si="3"/>
        <v>0</v>
      </c>
      <c r="N38" s="45">
        <v>0</v>
      </c>
      <c r="O38" s="26"/>
      <c r="P38" s="46">
        <f t="shared" si="20"/>
        <v>0</v>
      </c>
      <c r="Q38" s="45">
        <v>0</v>
      </c>
      <c r="R38" s="26"/>
      <c r="S38" s="46">
        <f t="shared" si="21"/>
        <v>0</v>
      </c>
      <c r="T38" s="44">
        <f t="shared" si="10"/>
        <v>0</v>
      </c>
      <c r="U38" s="27">
        <f t="shared" si="8"/>
        <v>0</v>
      </c>
      <c r="V38" s="46">
        <f t="shared" si="8"/>
        <v>0</v>
      </c>
    </row>
    <row r="39" spans="1:22" ht="15.75" customHeight="1" x14ac:dyDescent="0.25">
      <c r="A39" s="24">
        <v>6245</v>
      </c>
      <c r="B39" s="25" t="s">
        <v>56</v>
      </c>
      <c r="C39" s="28"/>
      <c r="D39" s="38"/>
      <c r="E39" s="45"/>
      <c r="F39" s="26"/>
      <c r="G39" s="46">
        <f t="shared" si="9"/>
        <v>0</v>
      </c>
      <c r="H39" s="45"/>
      <c r="I39" s="26"/>
      <c r="J39" s="46">
        <f t="shared" si="1"/>
        <v>0</v>
      </c>
      <c r="K39" s="45"/>
      <c r="L39" s="26"/>
      <c r="M39" s="46">
        <f t="shared" si="3"/>
        <v>0</v>
      </c>
      <c r="N39" s="45">
        <v>0</v>
      </c>
      <c r="O39" s="26"/>
      <c r="P39" s="46">
        <f t="shared" si="20"/>
        <v>0</v>
      </c>
      <c r="Q39" s="45"/>
      <c r="R39" s="26"/>
      <c r="S39" s="46">
        <f t="shared" si="21"/>
        <v>0</v>
      </c>
      <c r="T39" s="44">
        <f t="shared" si="10"/>
        <v>0</v>
      </c>
      <c r="U39" s="27">
        <f t="shared" si="8"/>
        <v>0</v>
      </c>
      <c r="V39" s="46">
        <f t="shared" si="8"/>
        <v>0</v>
      </c>
    </row>
    <row r="40" spans="1:22" ht="15.75" customHeight="1" x14ac:dyDescent="0.25">
      <c r="A40" s="24">
        <v>6246</v>
      </c>
      <c r="B40" s="25" t="s">
        <v>57</v>
      </c>
      <c r="C40" s="28"/>
      <c r="D40" s="38"/>
      <c r="E40" s="45"/>
      <c r="F40" s="26"/>
      <c r="G40" s="46">
        <f t="shared" si="9"/>
        <v>0</v>
      </c>
      <c r="H40" s="45"/>
      <c r="I40" s="26"/>
      <c r="J40" s="46">
        <f t="shared" si="1"/>
        <v>0</v>
      </c>
      <c r="K40" s="45"/>
      <c r="L40" s="26"/>
      <c r="M40" s="46">
        <f t="shared" si="3"/>
        <v>0</v>
      </c>
      <c r="N40" s="45"/>
      <c r="O40" s="26"/>
      <c r="P40" s="46">
        <f t="shared" si="20"/>
        <v>0</v>
      </c>
      <c r="Q40" s="45"/>
      <c r="R40" s="26"/>
      <c r="S40" s="46">
        <f t="shared" si="21"/>
        <v>0</v>
      </c>
      <c r="T40" s="44">
        <f t="shared" si="10"/>
        <v>0</v>
      </c>
      <c r="U40" s="27">
        <f t="shared" si="8"/>
        <v>0</v>
      </c>
      <c r="V40" s="46">
        <f t="shared" si="8"/>
        <v>0</v>
      </c>
    </row>
    <row r="41" spans="1:22" ht="15.75" customHeight="1" x14ac:dyDescent="0.25">
      <c r="A41" s="24">
        <v>6260</v>
      </c>
      <c r="B41" s="25" t="s">
        <v>58</v>
      </c>
      <c r="C41" s="28"/>
      <c r="D41" s="38"/>
      <c r="E41" s="45"/>
      <c r="F41" s="26"/>
      <c r="G41" s="46">
        <f t="shared" si="9"/>
        <v>0</v>
      </c>
      <c r="H41" s="45"/>
      <c r="I41" s="26"/>
      <c r="J41" s="46">
        <f t="shared" si="1"/>
        <v>0</v>
      </c>
      <c r="K41" s="45"/>
      <c r="L41" s="26"/>
      <c r="M41" s="46">
        <f t="shared" si="3"/>
        <v>0</v>
      </c>
      <c r="N41" s="45"/>
      <c r="O41" s="26"/>
      <c r="P41" s="46">
        <f t="shared" si="20"/>
        <v>0</v>
      </c>
      <c r="Q41" s="45"/>
      <c r="R41" s="26"/>
      <c r="S41" s="46">
        <f t="shared" si="21"/>
        <v>0</v>
      </c>
      <c r="T41" s="44">
        <f t="shared" si="10"/>
        <v>0</v>
      </c>
      <c r="U41" s="27">
        <f t="shared" si="8"/>
        <v>0</v>
      </c>
      <c r="V41" s="46">
        <f t="shared" si="8"/>
        <v>0</v>
      </c>
    </row>
    <row r="42" spans="1:22" ht="15.75" customHeight="1" x14ac:dyDescent="0.25">
      <c r="A42" s="24">
        <v>6500</v>
      </c>
      <c r="B42" s="25" t="s">
        <v>67</v>
      </c>
      <c r="C42" s="28"/>
      <c r="D42" s="38"/>
      <c r="E42" s="45"/>
      <c r="F42" s="26"/>
      <c r="G42" s="46">
        <f t="shared" si="9"/>
        <v>0</v>
      </c>
      <c r="H42" s="45"/>
      <c r="I42" s="26"/>
      <c r="J42" s="46">
        <f t="shared" si="1"/>
        <v>0</v>
      </c>
      <c r="K42" s="45"/>
      <c r="L42" s="26"/>
      <c r="M42" s="46">
        <f t="shared" si="3"/>
        <v>0</v>
      </c>
      <c r="N42" s="45"/>
      <c r="O42" s="26"/>
      <c r="P42" s="46">
        <f t="shared" si="20"/>
        <v>0</v>
      </c>
      <c r="Q42" s="45"/>
      <c r="R42" s="26"/>
      <c r="S42" s="46">
        <f t="shared" si="21"/>
        <v>0</v>
      </c>
      <c r="T42" s="44">
        <f t="shared" si="10"/>
        <v>0</v>
      </c>
      <c r="U42" s="27">
        <f t="shared" si="8"/>
        <v>0</v>
      </c>
      <c r="V42" s="46">
        <f t="shared" si="8"/>
        <v>0</v>
      </c>
    </row>
    <row r="43" spans="1:22" ht="15" customHeight="1" x14ac:dyDescent="0.2">
      <c r="A43" s="17">
        <v>6515</v>
      </c>
      <c r="B43" s="18" t="s">
        <v>12</v>
      </c>
      <c r="C43" s="28"/>
      <c r="D43" s="39"/>
      <c r="E43" s="30"/>
      <c r="F43" s="23"/>
      <c r="G43" s="31">
        <f t="shared" si="9"/>
        <v>0</v>
      </c>
      <c r="H43" s="30"/>
      <c r="I43" s="23"/>
      <c r="J43" s="31">
        <f t="shared" si="1"/>
        <v>0</v>
      </c>
      <c r="K43" s="30"/>
      <c r="L43" s="23"/>
      <c r="M43" s="31">
        <f t="shared" si="3"/>
        <v>0</v>
      </c>
      <c r="N43" s="30"/>
      <c r="O43" s="23"/>
      <c r="P43" s="31">
        <f t="shared" si="20"/>
        <v>0</v>
      </c>
      <c r="Q43" s="30"/>
      <c r="R43" s="23"/>
      <c r="S43" s="31">
        <f t="shared" si="21"/>
        <v>0</v>
      </c>
      <c r="T43" s="47">
        <f t="shared" si="10"/>
        <v>0</v>
      </c>
      <c r="U43" s="21">
        <f t="shared" si="8"/>
        <v>0</v>
      </c>
      <c r="V43" s="31">
        <f t="shared" si="8"/>
        <v>0</v>
      </c>
    </row>
    <row r="44" spans="1:22" ht="15" customHeight="1" x14ac:dyDescent="0.2">
      <c r="A44" s="17">
        <v>6520</v>
      </c>
      <c r="B44" s="18" t="s">
        <v>13</v>
      </c>
      <c r="C44" s="28"/>
      <c r="D44" s="39"/>
      <c r="E44" s="30"/>
      <c r="F44" s="23"/>
      <c r="G44" s="31">
        <f t="shared" si="9"/>
        <v>0</v>
      </c>
      <c r="H44" s="30"/>
      <c r="I44" s="23"/>
      <c r="J44" s="31">
        <f t="shared" si="1"/>
        <v>0</v>
      </c>
      <c r="K44" s="30"/>
      <c r="L44" s="23"/>
      <c r="M44" s="31">
        <f t="shared" si="3"/>
        <v>0</v>
      </c>
      <c r="N44" s="30"/>
      <c r="O44" s="23"/>
      <c r="P44" s="31">
        <f t="shared" si="20"/>
        <v>0</v>
      </c>
      <c r="Q44" s="30"/>
      <c r="R44" s="23"/>
      <c r="S44" s="31">
        <f t="shared" si="21"/>
        <v>0</v>
      </c>
      <c r="T44" s="47">
        <f t="shared" si="10"/>
        <v>0</v>
      </c>
      <c r="U44" s="21">
        <f t="shared" si="8"/>
        <v>0</v>
      </c>
      <c r="V44" s="31">
        <f t="shared" si="8"/>
        <v>0</v>
      </c>
    </row>
    <row r="45" spans="1:22" ht="15" customHeight="1" x14ac:dyDescent="0.2">
      <c r="A45" s="17">
        <v>6515</v>
      </c>
      <c r="B45" s="18" t="s">
        <v>14</v>
      </c>
      <c r="C45" s="28"/>
      <c r="D45" s="39"/>
      <c r="E45" s="30"/>
      <c r="F45" s="23"/>
      <c r="G45" s="31">
        <f t="shared" si="9"/>
        <v>0</v>
      </c>
      <c r="H45" s="30"/>
      <c r="I45" s="23"/>
      <c r="J45" s="31">
        <f t="shared" si="1"/>
        <v>0</v>
      </c>
      <c r="K45" s="30"/>
      <c r="L45" s="23"/>
      <c r="M45" s="31">
        <f t="shared" si="3"/>
        <v>0</v>
      </c>
      <c r="N45" s="30"/>
      <c r="O45" s="23"/>
      <c r="P45" s="31">
        <f t="shared" si="20"/>
        <v>0</v>
      </c>
      <c r="Q45" s="30"/>
      <c r="R45" s="23"/>
      <c r="S45" s="31">
        <f t="shared" si="21"/>
        <v>0</v>
      </c>
      <c r="T45" s="47">
        <f t="shared" si="10"/>
        <v>0</v>
      </c>
      <c r="U45" s="21">
        <f t="shared" si="8"/>
        <v>0</v>
      </c>
      <c r="V45" s="31">
        <f t="shared" si="8"/>
        <v>0</v>
      </c>
    </row>
    <row r="46" spans="1:22" ht="15" customHeight="1" x14ac:dyDescent="0.2">
      <c r="A46" s="17">
        <v>6520</v>
      </c>
      <c r="B46" s="18" t="s">
        <v>15</v>
      </c>
      <c r="C46" s="28"/>
      <c r="D46" s="39"/>
      <c r="E46" s="30"/>
      <c r="F46" s="23"/>
      <c r="G46" s="31">
        <f t="shared" si="9"/>
        <v>0</v>
      </c>
      <c r="H46" s="30"/>
      <c r="I46" s="23"/>
      <c r="J46" s="31">
        <f t="shared" si="1"/>
        <v>0</v>
      </c>
      <c r="K46" s="30"/>
      <c r="L46" s="23"/>
      <c r="M46" s="31">
        <f t="shared" si="3"/>
        <v>0</v>
      </c>
      <c r="N46" s="30"/>
      <c r="O46" s="23"/>
      <c r="P46" s="31">
        <f t="shared" si="20"/>
        <v>0</v>
      </c>
      <c r="Q46" s="30"/>
      <c r="R46" s="23"/>
      <c r="S46" s="31">
        <f t="shared" si="21"/>
        <v>0</v>
      </c>
      <c r="T46" s="47">
        <f t="shared" si="10"/>
        <v>0</v>
      </c>
      <c r="U46" s="21">
        <f t="shared" si="8"/>
        <v>0</v>
      </c>
      <c r="V46" s="31">
        <f t="shared" si="8"/>
        <v>0</v>
      </c>
    </row>
    <row r="47" spans="1:22" ht="15.75" customHeight="1" x14ac:dyDescent="0.25">
      <c r="A47" s="24">
        <v>6515</v>
      </c>
      <c r="B47" s="25" t="s">
        <v>38</v>
      </c>
      <c r="C47" s="28"/>
      <c r="D47" s="38"/>
      <c r="E47" s="44">
        <f>SUM(E43,E45)</f>
        <v>0</v>
      </c>
      <c r="F47" s="27">
        <f>SUM(F43,F45)</f>
        <v>0</v>
      </c>
      <c r="G47" s="46">
        <f t="shared" si="9"/>
        <v>0</v>
      </c>
      <c r="H47" s="44">
        <f>SUM(H43,H45)</f>
        <v>0</v>
      </c>
      <c r="I47" s="27">
        <f>SUM(I43,I45)</f>
        <v>0</v>
      </c>
      <c r="J47" s="46">
        <f t="shared" si="1"/>
        <v>0</v>
      </c>
      <c r="K47" s="44">
        <f>SUM(K43,K45)</f>
        <v>0</v>
      </c>
      <c r="L47" s="27">
        <f>SUM(L43,L45)</f>
        <v>0</v>
      </c>
      <c r="M47" s="46">
        <f t="shared" si="3"/>
        <v>0</v>
      </c>
      <c r="N47" s="44">
        <f>SUM(N43,N45)</f>
        <v>0</v>
      </c>
      <c r="O47" s="27">
        <f>SUM(O43,O45)</f>
        <v>0</v>
      </c>
      <c r="P47" s="46">
        <f t="shared" si="20"/>
        <v>0</v>
      </c>
      <c r="Q47" s="44">
        <f>SUM(Q43,Q45)</f>
        <v>0</v>
      </c>
      <c r="R47" s="27">
        <f>SUM(R43,R45)</f>
        <v>0</v>
      </c>
      <c r="S47" s="46">
        <f t="shared" si="21"/>
        <v>0</v>
      </c>
      <c r="T47" s="44">
        <f t="shared" si="10"/>
        <v>0</v>
      </c>
      <c r="U47" s="27">
        <f t="shared" si="8"/>
        <v>0</v>
      </c>
      <c r="V47" s="46">
        <f t="shared" si="8"/>
        <v>0</v>
      </c>
    </row>
    <row r="48" spans="1:22" ht="15.75" customHeight="1" x14ac:dyDescent="0.25">
      <c r="A48" s="24">
        <v>6520</v>
      </c>
      <c r="B48" s="25" t="s">
        <v>39</v>
      </c>
      <c r="C48" s="28"/>
      <c r="D48" s="38"/>
      <c r="E48" s="44">
        <f>SUM(E44,E46)</f>
        <v>0</v>
      </c>
      <c r="F48" s="27">
        <f>SUM(F44,F46)</f>
        <v>0</v>
      </c>
      <c r="G48" s="46">
        <f t="shared" si="9"/>
        <v>0</v>
      </c>
      <c r="H48" s="44">
        <f>SUM(H44,H46)</f>
        <v>0</v>
      </c>
      <c r="I48" s="27">
        <f>SUM(I44,I46)</f>
        <v>0</v>
      </c>
      <c r="J48" s="46">
        <f t="shared" si="1"/>
        <v>0</v>
      </c>
      <c r="K48" s="44">
        <f>SUM(K44,K46)</f>
        <v>0</v>
      </c>
      <c r="L48" s="27">
        <f>SUM(L44,L46)</f>
        <v>0</v>
      </c>
      <c r="M48" s="46">
        <f t="shared" si="3"/>
        <v>0</v>
      </c>
      <c r="N48" s="44">
        <f>SUM(N44,N46)</f>
        <v>0</v>
      </c>
      <c r="O48" s="27">
        <f>SUM(O44,O46)</f>
        <v>0</v>
      </c>
      <c r="P48" s="46">
        <f t="shared" si="20"/>
        <v>0</v>
      </c>
      <c r="Q48" s="44">
        <f>SUM(Q44,Q46)</f>
        <v>0</v>
      </c>
      <c r="R48" s="27">
        <f>SUM(R44,R46)</f>
        <v>0</v>
      </c>
      <c r="S48" s="46">
        <f t="shared" si="21"/>
        <v>0</v>
      </c>
      <c r="T48" s="44">
        <f t="shared" si="10"/>
        <v>0</v>
      </c>
      <c r="U48" s="27">
        <f t="shared" si="8"/>
        <v>0</v>
      </c>
      <c r="V48" s="46">
        <f t="shared" si="8"/>
        <v>0</v>
      </c>
    </row>
    <row r="49" spans="1:22" ht="15.75" customHeight="1" x14ac:dyDescent="0.25">
      <c r="A49" s="24">
        <v>6900</v>
      </c>
      <c r="B49" s="25" t="s">
        <v>25</v>
      </c>
      <c r="C49" s="28"/>
      <c r="D49" s="38"/>
      <c r="E49" s="45"/>
      <c r="F49" s="26"/>
      <c r="G49" s="46"/>
      <c r="H49" s="45"/>
      <c r="I49" s="45"/>
      <c r="J49" s="45"/>
      <c r="K49" s="45"/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26"/>
      <c r="S49" s="46">
        <f t="shared" si="21"/>
        <v>0</v>
      </c>
      <c r="T49" s="44">
        <f t="shared" si="10"/>
        <v>0</v>
      </c>
      <c r="U49" s="27">
        <f t="shared" si="8"/>
        <v>0</v>
      </c>
      <c r="V49" s="46">
        <f t="shared" si="8"/>
        <v>0</v>
      </c>
    </row>
    <row r="50" spans="1:22" ht="15.75" customHeight="1" x14ac:dyDescent="0.25">
      <c r="A50" s="24">
        <v>6905</v>
      </c>
      <c r="B50" s="25" t="s">
        <v>26</v>
      </c>
      <c r="C50" s="28"/>
      <c r="D50" s="38"/>
      <c r="E50" s="45"/>
      <c r="F50" s="26"/>
      <c r="G50" s="46">
        <f t="shared" si="9"/>
        <v>0</v>
      </c>
      <c r="H50" s="45"/>
      <c r="I50" s="26"/>
      <c r="J50" s="46">
        <f t="shared" si="1"/>
        <v>0</v>
      </c>
      <c r="K50" s="45"/>
      <c r="L50" s="26"/>
      <c r="M50" s="46">
        <f t="shared" si="3"/>
        <v>0</v>
      </c>
      <c r="N50" s="45"/>
      <c r="O50" s="26"/>
      <c r="P50" s="46">
        <f t="shared" si="20"/>
        <v>0</v>
      </c>
      <c r="Q50" s="45"/>
      <c r="R50" s="26"/>
      <c r="S50" s="46">
        <f t="shared" si="21"/>
        <v>0</v>
      </c>
      <c r="T50" s="44">
        <f t="shared" si="10"/>
        <v>0</v>
      </c>
      <c r="U50" s="27">
        <f t="shared" si="8"/>
        <v>0</v>
      </c>
      <c r="V50" s="46">
        <f t="shared" si="8"/>
        <v>0</v>
      </c>
    </row>
    <row r="51" spans="1:22" ht="15.75" customHeight="1" x14ac:dyDescent="0.25">
      <c r="A51" s="24">
        <v>6910</v>
      </c>
      <c r="B51" s="25" t="s">
        <v>27</v>
      </c>
      <c r="C51" s="28"/>
      <c r="D51" s="38"/>
      <c r="E51" s="45"/>
      <c r="F51" s="26"/>
      <c r="G51" s="46">
        <f t="shared" si="9"/>
        <v>0</v>
      </c>
      <c r="H51" s="45"/>
      <c r="I51" s="26"/>
      <c r="J51" s="46">
        <f t="shared" si="1"/>
        <v>0</v>
      </c>
      <c r="K51" s="45"/>
      <c r="L51" s="26"/>
      <c r="M51" s="46">
        <f t="shared" si="3"/>
        <v>0</v>
      </c>
      <c r="N51" s="45"/>
      <c r="O51" s="26"/>
      <c r="P51" s="46">
        <f t="shared" si="20"/>
        <v>0</v>
      </c>
      <c r="Q51" s="45"/>
      <c r="R51" s="26"/>
      <c r="S51" s="46">
        <f t="shared" si="21"/>
        <v>0</v>
      </c>
      <c r="T51" s="44">
        <f t="shared" si="10"/>
        <v>0</v>
      </c>
      <c r="U51" s="27">
        <f t="shared" si="8"/>
        <v>0</v>
      </c>
      <c r="V51" s="46">
        <f t="shared" si="8"/>
        <v>0</v>
      </c>
    </row>
    <row r="52" spans="1:22" ht="15.75" customHeight="1" x14ac:dyDescent="0.25">
      <c r="A52" s="24">
        <v>6800</v>
      </c>
      <c r="B52" s="25" t="s">
        <v>59</v>
      </c>
      <c r="C52" s="28"/>
      <c r="D52" s="38"/>
      <c r="E52" s="45"/>
      <c r="F52" s="26"/>
      <c r="G52" s="46"/>
      <c r="H52" s="45"/>
      <c r="I52" s="45"/>
      <c r="J52" s="45"/>
      <c r="K52" s="45"/>
      <c r="L52" s="45">
        <v>0</v>
      </c>
      <c r="M52" s="45">
        <v>0</v>
      </c>
      <c r="N52" s="45">
        <v>0</v>
      </c>
      <c r="O52" s="45">
        <v>0</v>
      </c>
      <c r="P52" s="45">
        <f>+N52+O52</f>
        <v>0</v>
      </c>
      <c r="Q52" s="45">
        <v>0</v>
      </c>
      <c r="R52" s="26"/>
      <c r="S52" s="46">
        <f t="shared" si="21"/>
        <v>0</v>
      </c>
      <c r="T52" s="44">
        <f t="shared" si="10"/>
        <v>0</v>
      </c>
      <c r="U52" s="27">
        <f t="shared" si="8"/>
        <v>0</v>
      </c>
      <c r="V52" s="46">
        <f t="shared" si="8"/>
        <v>0</v>
      </c>
    </row>
    <row r="53" spans="1:22" ht="15.75" customHeight="1" x14ac:dyDescent="0.25">
      <c r="A53" s="24">
        <v>7010</v>
      </c>
      <c r="B53" s="25" t="s">
        <v>16</v>
      </c>
      <c r="C53" s="28"/>
      <c r="D53" s="38"/>
      <c r="E53" s="45"/>
      <c r="F53" s="26"/>
      <c r="G53" s="46"/>
      <c r="H53" s="45"/>
      <c r="I53" s="26"/>
      <c r="J53" s="46"/>
      <c r="K53" s="45"/>
      <c r="L53" s="26"/>
      <c r="M53" s="46">
        <f t="shared" si="3"/>
        <v>0</v>
      </c>
      <c r="N53" s="45">
        <v>0</v>
      </c>
      <c r="O53" s="26"/>
      <c r="P53" s="46">
        <f t="shared" si="20"/>
        <v>0</v>
      </c>
      <c r="Q53" s="45">
        <v>0</v>
      </c>
      <c r="R53" s="26"/>
      <c r="S53" s="46">
        <f t="shared" si="21"/>
        <v>0</v>
      </c>
      <c r="T53" s="44">
        <f t="shared" si="10"/>
        <v>0</v>
      </c>
      <c r="U53" s="27">
        <f t="shared" si="8"/>
        <v>0</v>
      </c>
      <c r="V53" s="46">
        <f t="shared" si="8"/>
        <v>0</v>
      </c>
    </row>
    <row r="54" spans="1:22" ht="15.75" customHeight="1" x14ac:dyDescent="0.25">
      <c r="A54" s="24">
        <v>7225</v>
      </c>
      <c r="B54" s="25" t="s">
        <v>44</v>
      </c>
      <c r="C54" s="28" t="s">
        <v>61</v>
      </c>
      <c r="D54" s="38"/>
      <c r="E54" s="44">
        <v>0</v>
      </c>
      <c r="F54" s="27"/>
      <c r="G54" s="46"/>
      <c r="H54" s="44">
        <f>+E54*1.03</f>
        <v>0</v>
      </c>
      <c r="I54" s="27"/>
      <c r="J54" s="46"/>
      <c r="K54" s="44">
        <f t="shared" ref="K54:Q54" si="22">+H54*1.03</f>
        <v>0</v>
      </c>
      <c r="L54" s="44">
        <f t="shared" si="22"/>
        <v>0</v>
      </c>
      <c r="M54" s="44">
        <f t="shared" si="22"/>
        <v>0</v>
      </c>
      <c r="N54" s="44">
        <v>0</v>
      </c>
      <c r="O54" s="44">
        <f t="shared" si="22"/>
        <v>0</v>
      </c>
      <c r="P54" s="44">
        <f t="shared" si="22"/>
        <v>0</v>
      </c>
      <c r="Q54" s="44">
        <f t="shared" si="22"/>
        <v>0</v>
      </c>
      <c r="R54" s="27"/>
      <c r="S54" s="46">
        <f t="shared" si="21"/>
        <v>0</v>
      </c>
      <c r="T54" s="44">
        <f t="shared" si="10"/>
        <v>0</v>
      </c>
      <c r="U54" s="27">
        <f t="shared" si="8"/>
        <v>0</v>
      </c>
      <c r="V54" s="46">
        <f t="shared" si="8"/>
        <v>0</v>
      </c>
    </row>
    <row r="55" spans="1:22" s="2" customFormat="1" ht="15.75" customHeight="1" x14ac:dyDescent="0.25">
      <c r="A55" s="24"/>
      <c r="B55" s="25" t="s">
        <v>28</v>
      </c>
      <c r="C55" s="28"/>
      <c r="D55" s="35"/>
      <c r="E55" s="44">
        <f>ROUND(SUM(E37:E42,E47:E54),0)</f>
        <v>0</v>
      </c>
      <c r="F55" s="27">
        <f>ROUND(SUM(F37:F41,F47:F54),0)</f>
        <v>0</v>
      </c>
      <c r="G55" s="31">
        <f t="shared" si="9"/>
        <v>0</v>
      </c>
      <c r="H55" s="44">
        <f>ROUND(SUM(H37:H41,H47:H54),0)</f>
        <v>0</v>
      </c>
      <c r="I55" s="27">
        <f>ROUND(SUM(I37:I41,I47:I54),0)</f>
        <v>0</v>
      </c>
      <c r="J55" s="31">
        <f>SUM(H55:I55)</f>
        <v>0</v>
      </c>
      <c r="K55" s="44">
        <f>ROUND(SUM(K37:K41,K47:K54),0)</f>
        <v>0</v>
      </c>
      <c r="L55" s="27">
        <f>ROUND(SUM(L37:L41,L47:L54),0)</f>
        <v>0</v>
      </c>
      <c r="M55" s="31">
        <f>SUM(K55:L55)</f>
        <v>0</v>
      </c>
      <c r="N55" s="44">
        <f>ROUND(SUM(N37:N41,N47:N54),0)</f>
        <v>0</v>
      </c>
      <c r="O55" s="27">
        <f>ROUND(SUM(O37:O41,O47:O54),0)</f>
        <v>0</v>
      </c>
      <c r="P55" s="31">
        <f>SUM(N55:O55)</f>
        <v>0</v>
      </c>
      <c r="Q55" s="44">
        <f>ROUND(SUM(Q37:Q41,Q47:Q54),0)</f>
        <v>0</v>
      </c>
      <c r="R55" s="27">
        <f>ROUND(SUM(R37:R41,R47:R54),0)</f>
        <v>0</v>
      </c>
      <c r="S55" s="31">
        <f>SUM(Q55:R55)</f>
        <v>0</v>
      </c>
      <c r="T55" s="44">
        <f t="shared" si="10"/>
        <v>0</v>
      </c>
      <c r="U55" s="27">
        <f t="shared" si="8"/>
        <v>0</v>
      </c>
      <c r="V55" s="46">
        <f t="shared" si="8"/>
        <v>0</v>
      </c>
    </row>
    <row r="56" spans="1:22" s="2" customFormat="1" ht="15" customHeight="1" x14ac:dyDescent="0.25">
      <c r="A56" s="24"/>
      <c r="B56" s="25"/>
      <c r="C56" s="28"/>
      <c r="D56" s="35"/>
      <c r="E56" s="44"/>
      <c r="F56" s="27"/>
      <c r="G56" s="31"/>
      <c r="H56" s="44"/>
      <c r="I56" s="27"/>
      <c r="J56" s="31"/>
      <c r="K56" s="44"/>
      <c r="L56" s="27"/>
      <c r="M56" s="31"/>
      <c r="N56" s="44"/>
      <c r="O56" s="27"/>
      <c r="P56" s="31"/>
      <c r="Q56" s="44"/>
      <c r="R56" s="27"/>
      <c r="S56" s="31"/>
      <c r="T56" s="44"/>
      <c r="U56" s="27"/>
      <c r="V56" s="46"/>
    </row>
    <row r="57" spans="1:22" s="2" customFormat="1" ht="15" customHeight="1" x14ac:dyDescent="0.25">
      <c r="A57" s="24"/>
      <c r="B57" s="25" t="s">
        <v>77</v>
      </c>
      <c r="C57" s="28"/>
      <c r="D57" s="35"/>
      <c r="E57" s="44"/>
      <c r="F57" s="27"/>
      <c r="G57" s="31"/>
      <c r="H57" s="44"/>
      <c r="I57" s="27"/>
      <c r="J57" s="31"/>
      <c r="K57" s="44"/>
      <c r="L57" s="27"/>
      <c r="M57" s="31"/>
      <c r="N57" s="44"/>
      <c r="O57" s="27"/>
      <c r="P57" s="31"/>
      <c r="Q57" s="44"/>
      <c r="R57" s="27"/>
      <c r="S57" s="31"/>
      <c r="T57" s="44"/>
      <c r="U57" s="27"/>
      <c r="V57" s="46"/>
    </row>
    <row r="58" spans="1:22" ht="15.75" customHeight="1" x14ac:dyDescent="0.25">
      <c r="A58" s="24"/>
      <c r="B58" s="25" t="s">
        <v>17</v>
      </c>
      <c r="C58" s="29"/>
      <c r="D58" s="35"/>
      <c r="E58" s="44">
        <f>SUM(E34,E55)</f>
        <v>0</v>
      </c>
      <c r="F58" s="27">
        <f>SUM(F34,F55)</f>
        <v>0</v>
      </c>
      <c r="G58" s="46">
        <f t="shared" si="9"/>
        <v>0</v>
      </c>
      <c r="H58" s="44">
        <f>SUM(H34,H55)</f>
        <v>0</v>
      </c>
      <c r="I58" s="27">
        <f>SUM(I34,I55)</f>
        <v>0</v>
      </c>
      <c r="J58" s="46">
        <f>SUM(H58:I58)</f>
        <v>0</v>
      </c>
      <c r="K58" s="44">
        <f>SUM(K34,K55)</f>
        <v>0</v>
      </c>
      <c r="L58" s="27">
        <f>SUM(L34,L55)</f>
        <v>0</v>
      </c>
      <c r="M58" s="46">
        <f>SUM(K58:L58)</f>
        <v>0</v>
      </c>
      <c r="N58" s="44">
        <f>SUM(N34,N55)</f>
        <v>0</v>
      </c>
      <c r="O58" s="27">
        <f>SUM(O34,O55)</f>
        <v>0</v>
      </c>
      <c r="P58" s="46">
        <f>SUM(N58:O58)</f>
        <v>0</v>
      </c>
      <c r="Q58" s="44">
        <f>SUM(Q34,Q55)</f>
        <v>0</v>
      </c>
      <c r="R58" s="27">
        <f>SUM(R34,R55)</f>
        <v>0</v>
      </c>
      <c r="S58" s="46">
        <f>SUM(Q58:R58)</f>
        <v>0</v>
      </c>
      <c r="T58" s="44">
        <f>SUM(E58,H58,K58,N58,Q58)</f>
        <v>0</v>
      </c>
      <c r="U58" s="27">
        <f t="shared" si="8"/>
        <v>0</v>
      </c>
      <c r="V58" s="46">
        <f t="shared" si="8"/>
        <v>0</v>
      </c>
    </row>
    <row r="59" spans="1:22" ht="15" customHeight="1" x14ac:dyDescent="0.2">
      <c r="A59" s="17"/>
      <c r="B59" s="18" t="s">
        <v>18</v>
      </c>
      <c r="C59" s="28"/>
      <c r="D59" s="34"/>
      <c r="E59" s="47">
        <f>E58- SUM(E40,E48,E54)</f>
        <v>0</v>
      </c>
      <c r="F59" s="21">
        <f>F58-SUM(F40,F48,F54)</f>
        <v>0</v>
      </c>
      <c r="G59" s="31">
        <f t="shared" si="9"/>
        <v>0</v>
      </c>
      <c r="H59" s="47">
        <f t="shared" ref="H59:Q59" si="23">H58- SUM(H40,H48,H54)</f>
        <v>0</v>
      </c>
      <c r="I59" s="47">
        <f t="shared" si="23"/>
        <v>0</v>
      </c>
      <c r="J59" s="47">
        <f t="shared" si="23"/>
        <v>0</v>
      </c>
      <c r="K59" s="47">
        <f t="shared" si="23"/>
        <v>0</v>
      </c>
      <c r="L59" s="47">
        <f t="shared" si="23"/>
        <v>0</v>
      </c>
      <c r="M59" s="47">
        <f t="shared" si="23"/>
        <v>0</v>
      </c>
      <c r="N59" s="47">
        <f t="shared" si="23"/>
        <v>0</v>
      </c>
      <c r="O59" s="47">
        <f t="shared" si="23"/>
        <v>0</v>
      </c>
      <c r="P59" s="47">
        <f t="shared" si="23"/>
        <v>0</v>
      </c>
      <c r="Q59" s="47">
        <f t="shared" si="23"/>
        <v>0</v>
      </c>
      <c r="R59" s="21">
        <f>R58-SUM(R40,R48,R54)</f>
        <v>0</v>
      </c>
      <c r="S59" s="31">
        <f>SUM(Q59:R59)</f>
        <v>0</v>
      </c>
      <c r="T59" s="47">
        <f t="shared" si="10"/>
        <v>0</v>
      </c>
      <c r="U59" s="21">
        <f t="shared" si="8"/>
        <v>0</v>
      </c>
      <c r="V59" s="31">
        <f t="shared" si="8"/>
        <v>0</v>
      </c>
    </row>
    <row r="60" spans="1:22" ht="15.75" customHeight="1" x14ac:dyDescent="0.25">
      <c r="A60" s="24">
        <v>7520</v>
      </c>
      <c r="B60" s="25" t="s">
        <v>32</v>
      </c>
      <c r="C60" s="29"/>
      <c r="D60" s="35">
        <v>0.54500000000000004</v>
      </c>
      <c r="E60" s="44">
        <f>ROUND(SUM(E59*$D$60),0)</f>
        <v>0</v>
      </c>
      <c r="F60" s="27">
        <f>ROUND(SUM(F59*$D$60),0)</f>
        <v>0</v>
      </c>
      <c r="G60" s="46">
        <f t="shared" si="9"/>
        <v>0</v>
      </c>
      <c r="H60" s="44">
        <f>ROUND(SUM(H59*$D$60),0)</f>
        <v>0</v>
      </c>
      <c r="I60" s="27">
        <f>ROUND(SUM(I59*$D$60),0)</f>
        <v>0</v>
      </c>
      <c r="J60" s="46">
        <f>SUM(H60:I60)</f>
        <v>0</v>
      </c>
      <c r="K60" s="44">
        <f>ROUND(SUM(K59*$D$60),0)</f>
        <v>0</v>
      </c>
      <c r="L60" s="27">
        <f>ROUND(SUM(L59*$D$60),0)</f>
        <v>0</v>
      </c>
      <c r="M60" s="46">
        <f>SUM(K60:L60)</f>
        <v>0</v>
      </c>
      <c r="N60" s="44">
        <f>ROUND(SUM(N59*$D$60),0)</f>
        <v>0</v>
      </c>
      <c r="O60" s="27">
        <f>ROUND(SUM(O59*$D$60),0)</f>
        <v>0</v>
      </c>
      <c r="P60" s="46">
        <f>SUM(N60:O60)</f>
        <v>0</v>
      </c>
      <c r="Q60" s="44">
        <f>ROUND(SUM(Q59*$D$60),0)</f>
        <v>0</v>
      </c>
      <c r="R60" s="27">
        <f>ROUND(SUM(R59*$D$60),0)</f>
        <v>0</v>
      </c>
      <c r="S60" s="46">
        <f>SUM(Q60:R60)</f>
        <v>0</v>
      </c>
      <c r="T60" s="44">
        <f t="shared" si="10"/>
        <v>0</v>
      </c>
      <c r="U60" s="27">
        <f t="shared" si="8"/>
        <v>0</v>
      </c>
      <c r="V60" s="46">
        <f t="shared" si="8"/>
        <v>0</v>
      </c>
    </row>
    <row r="61" spans="1:22" ht="15.75" customHeight="1" thickBot="1" x14ac:dyDescent="0.3">
      <c r="A61" s="24"/>
      <c r="B61" s="25" t="s">
        <v>35</v>
      </c>
      <c r="C61" s="29"/>
      <c r="D61" s="35"/>
      <c r="E61" s="48">
        <f>SUM(E58,E60)</f>
        <v>0</v>
      </c>
      <c r="F61" s="49">
        <f>SUM(F58,F60)</f>
        <v>0</v>
      </c>
      <c r="G61" s="50">
        <f t="shared" si="9"/>
        <v>0</v>
      </c>
      <c r="H61" s="48">
        <f>SUM(H58,H60)</f>
        <v>0</v>
      </c>
      <c r="I61" s="49">
        <f>SUM(I58,I60)</f>
        <v>0</v>
      </c>
      <c r="J61" s="50">
        <f>SUM(H61:I61)</f>
        <v>0</v>
      </c>
      <c r="K61" s="48">
        <f>SUM(K58,K60)</f>
        <v>0</v>
      </c>
      <c r="L61" s="49">
        <f>SUM(L58,L60)</f>
        <v>0</v>
      </c>
      <c r="M61" s="50">
        <f>SUM(K61:L61)</f>
        <v>0</v>
      </c>
      <c r="N61" s="48">
        <f>SUM(N58,N60)</f>
        <v>0</v>
      </c>
      <c r="O61" s="49">
        <f>SUM(O58,O60)</f>
        <v>0</v>
      </c>
      <c r="P61" s="50">
        <f>SUM(N61:O61)</f>
        <v>0</v>
      </c>
      <c r="Q61" s="48">
        <f>SUM(Q58,Q60)</f>
        <v>0</v>
      </c>
      <c r="R61" s="49">
        <f>SUM(R58,R60)</f>
        <v>0</v>
      </c>
      <c r="S61" s="50">
        <f>SUM(Q61:R61)</f>
        <v>0</v>
      </c>
      <c r="T61" s="48">
        <f>SUM(E61,H61,K61,N61,Q61)</f>
        <v>0</v>
      </c>
      <c r="U61" s="49">
        <f t="shared" si="8"/>
        <v>0</v>
      </c>
      <c r="V61" s="50">
        <f t="shared" si="8"/>
        <v>0</v>
      </c>
    </row>
    <row r="63" spans="1:22" ht="23.25" x14ac:dyDescent="0.35">
      <c r="D63" s="69" t="s">
        <v>72</v>
      </c>
      <c r="E63" s="70"/>
      <c r="F63" s="70"/>
      <c r="G63" s="70"/>
      <c r="H63" s="70"/>
      <c r="I63" s="70"/>
      <c r="J63" s="71"/>
    </row>
    <row r="64" spans="1:22" ht="23.25" x14ac:dyDescent="0.35">
      <c r="D64" s="72" t="s">
        <v>73</v>
      </c>
      <c r="E64" s="73"/>
      <c r="F64" s="73"/>
      <c r="G64" s="73"/>
      <c r="H64" s="73"/>
      <c r="I64" s="73"/>
      <c r="J64" s="73">
        <f>SUM(E64:I64)</f>
        <v>0</v>
      </c>
    </row>
    <row r="65" spans="4:10" ht="23.25" x14ac:dyDescent="0.35">
      <c r="D65" s="72" t="s">
        <v>74</v>
      </c>
      <c r="E65" s="73"/>
      <c r="F65" s="73"/>
      <c r="G65" s="73"/>
      <c r="H65" s="73"/>
      <c r="I65" s="73"/>
      <c r="J65" s="73">
        <f>SUM(E65:I65)</f>
        <v>0</v>
      </c>
    </row>
    <row r="66" spans="4:10" ht="23.25" x14ac:dyDescent="0.35">
      <c r="D66" s="74"/>
      <c r="E66" s="73">
        <f t="shared" ref="E66:J66" si="24">SUM(E64:E65)</f>
        <v>0</v>
      </c>
      <c r="F66" s="73">
        <f t="shared" si="24"/>
        <v>0</v>
      </c>
      <c r="G66" s="73">
        <f t="shared" si="24"/>
        <v>0</v>
      </c>
      <c r="H66" s="73">
        <f t="shared" si="24"/>
        <v>0</v>
      </c>
      <c r="I66" s="73">
        <f t="shared" si="24"/>
        <v>0</v>
      </c>
      <c r="J66" s="75">
        <f t="shared" si="24"/>
        <v>0</v>
      </c>
    </row>
  </sheetData>
  <sheetProtection selectLockedCells="1"/>
  <mergeCells count="14">
    <mergeCell ref="C24:D24"/>
    <mergeCell ref="C26:D26"/>
    <mergeCell ref="E10:G10"/>
    <mergeCell ref="H10:J10"/>
    <mergeCell ref="K10:M10"/>
    <mergeCell ref="N10:P10"/>
    <mergeCell ref="Q10:S10"/>
    <mergeCell ref="T10:V10"/>
    <mergeCell ref="A3:B3"/>
    <mergeCell ref="A4:B4"/>
    <mergeCell ref="A5:B5"/>
    <mergeCell ref="A6:B6"/>
    <mergeCell ref="C6:T6"/>
    <mergeCell ref="A7:B7"/>
  </mergeCells>
  <pageMargins left="0.5" right="0.75" top="0.25" bottom="0.5" header="0.5" footer="0"/>
  <pageSetup scale="81" orientation="portrait" r:id="rId1"/>
  <headerFooter scaleWithDoc="0" alignWithMargins="0"/>
  <colBreaks count="1" manualBreakCount="1">
    <brk id="13" max="7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0B17-17A5-43BE-BBC5-255E3946FA2C}">
  <sheetPr>
    <pageSetUpPr fitToPage="1"/>
  </sheetPr>
  <dimension ref="A1:U66"/>
  <sheetViews>
    <sheetView topLeftCell="A4" zoomScaleNormal="100" zoomScaleSheetLayoutView="75" workbookViewId="0">
      <selection activeCell="R22" sqref="R22"/>
    </sheetView>
  </sheetViews>
  <sheetFormatPr defaultColWidth="9.140625" defaultRowHeight="15" x14ac:dyDescent="0.2"/>
  <cols>
    <col min="1" max="1" width="6.28515625" style="6" customWidth="1"/>
    <col min="2" max="2" width="36.85546875" style="1" customWidth="1"/>
    <col min="3" max="3" width="21.7109375" style="1" customWidth="1"/>
    <col min="4" max="4" width="10.42578125" style="1" customWidth="1"/>
    <col min="5" max="9" width="13.7109375" style="1" customWidth="1"/>
    <col min="10" max="10" width="16.5703125" style="1" customWidth="1"/>
    <col min="11" max="12" width="13.7109375" style="1" hidden="1" customWidth="1"/>
    <col min="13" max="16384" width="9.140625" style="1"/>
  </cols>
  <sheetData>
    <row r="1" spans="1:12" ht="15.75" x14ac:dyDescent="0.25">
      <c r="A1" s="2" t="s">
        <v>54</v>
      </c>
      <c r="B1"/>
      <c r="C1"/>
      <c r="D1" t="s">
        <v>53</v>
      </c>
      <c r="E1" s="2"/>
      <c r="F1" s="2"/>
    </row>
    <row r="2" spans="1:12" ht="15.75" customHeight="1" x14ac:dyDescent="0.25">
      <c r="A2" s="2"/>
      <c r="B2" s="10" t="s">
        <v>66</v>
      </c>
      <c r="C2" s="52" t="s">
        <v>61</v>
      </c>
      <c r="D2" s="10" t="s">
        <v>52</v>
      </c>
      <c r="E2" s="14" t="s">
        <v>61</v>
      </c>
      <c r="F2" s="2"/>
    </row>
    <row r="3" spans="1:12" ht="15" customHeight="1" x14ac:dyDescent="0.25">
      <c r="A3" s="86" t="s">
        <v>46</v>
      </c>
      <c r="B3" s="86"/>
      <c r="C3" s="7" t="s">
        <v>61</v>
      </c>
      <c r="D3" s="12"/>
    </row>
    <row r="4" spans="1:12" ht="15" customHeight="1" x14ac:dyDescent="0.2">
      <c r="A4" s="86" t="s">
        <v>47</v>
      </c>
      <c r="B4" s="86"/>
      <c r="C4" s="11" t="s">
        <v>61</v>
      </c>
    </row>
    <row r="5" spans="1:12" ht="15" customHeight="1" x14ac:dyDescent="0.2">
      <c r="A5" s="86" t="s">
        <v>45</v>
      </c>
      <c r="B5" s="86"/>
      <c r="C5" s="9" t="s">
        <v>61</v>
      </c>
      <c r="D5" s="13" t="s">
        <v>51</v>
      </c>
      <c r="E5" s="9" t="s">
        <v>61</v>
      </c>
    </row>
    <row r="6" spans="1:12" ht="23.25" customHeight="1" x14ac:dyDescent="0.2">
      <c r="A6" s="86" t="s">
        <v>48</v>
      </c>
      <c r="B6" s="86"/>
      <c r="C6" s="87" t="s">
        <v>61</v>
      </c>
      <c r="D6" s="88"/>
      <c r="E6" s="88"/>
      <c r="F6" s="88"/>
      <c r="G6" s="88"/>
      <c r="H6" s="88"/>
      <c r="I6" s="88"/>
      <c r="J6" s="88"/>
    </row>
    <row r="7" spans="1:12" ht="15" customHeight="1" x14ac:dyDescent="0.2">
      <c r="A7" s="86" t="s">
        <v>49</v>
      </c>
      <c r="B7" s="86"/>
      <c r="C7" s="8" t="s">
        <v>61</v>
      </c>
      <c r="D7" s="8"/>
      <c r="E7" s="8"/>
      <c r="F7" s="15"/>
    </row>
    <row r="8" spans="1:12" ht="15" customHeight="1" x14ac:dyDescent="0.2">
      <c r="A8" s="5"/>
      <c r="B8" s="3" t="s">
        <v>50</v>
      </c>
      <c r="C8" s="51" t="s">
        <v>61</v>
      </c>
      <c r="F8" s="4"/>
      <c r="H8" s="1" t="s">
        <v>61</v>
      </c>
    </row>
    <row r="9" spans="1:12" ht="15.75" customHeight="1" thickBot="1" x14ac:dyDescent="0.3">
      <c r="B9" s="10" t="s">
        <v>36</v>
      </c>
      <c r="C9" s="16">
        <v>1.02</v>
      </c>
    </row>
    <row r="10" spans="1:12" x14ac:dyDescent="0.2">
      <c r="E10" s="68" t="s">
        <v>23</v>
      </c>
      <c r="F10" s="68" t="s">
        <v>22</v>
      </c>
      <c r="G10" s="68" t="s">
        <v>21</v>
      </c>
      <c r="H10" s="68" t="s">
        <v>42</v>
      </c>
      <c r="I10" s="68" t="s">
        <v>43</v>
      </c>
      <c r="J10" s="83" t="s">
        <v>24</v>
      </c>
      <c r="K10" s="84"/>
      <c r="L10" s="85"/>
    </row>
    <row r="11" spans="1:12" ht="15" customHeight="1" x14ac:dyDescent="0.2">
      <c r="A11" s="17"/>
      <c r="B11" s="18" t="s">
        <v>0</v>
      </c>
      <c r="C11" s="19" t="s">
        <v>1</v>
      </c>
      <c r="D11" s="32" t="s">
        <v>19</v>
      </c>
      <c r="E11" s="40" t="s">
        <v>2</v>
      </c>
      <c r="F11" s="40" t="s">
        <v>2</v>
      </c>
      <c r="G11" s="40" t="s">
        <v>2</v>
      </c>
      <c r="H11" s="40" t="s">
        <v>2</v>
      </c>
      <c r="I11" s="40" t="s">
        <v>2</v>
      </c>
      <c r="J11" s="40" t="s">
        <v>2</v>
      </c>
      <c r="K11" s="19" t="s">
        <v>55</v>
      </c>
      <c r="L11" s="41" t="s">
        <v>20</v>
      </c>
    </row>
    <row r="12" spans="1:12" ht="15" customHeight="1" x14ac:dyDescent="0.2">
      <c r="A12" s="20" t="s">
        <v>3</v>
      </c>
      <c r="B12" s="18" t="s">
        <v>31</v>
      </c>
      <c r="C12" s="18"/>
      <c r="D12" s="33"/>
      <c r="E12" s="42"/>
      <c r="F12" s="42"/>
      <c r="G12" s="42"/>
      <c r="H12" s="30"/>
      <c r="I12" s="42"/>
      <c r="J12" s="42"/>
      <c r="K12" s="22"/>
      <c r="L12" s="43"/>
    </row>
    <row r="13" spans="1:12" ht="15" customHeight="1" x14ac:dyDescent="0.2">
      <c r="A13" s="17">
        <v>6000</v>
      </c>
      <c r="B13" s="18" t="s">
        <v>4</v>
      </c>
      <c r="C13" s="28"/>
      <c r="D13" s="34"/>
      <c r="E13" s="30"/>
      <c r="F13" s="30">
        <f t="shared" ref="F13:I17" si="0">ROUND(SUM(E13*$C$9),0)</f>
        <v>0</v>
      </c>
      <c r="G13" s="30">
        <f t="shared" si="0"/>
        <v>0</v>
      </c>
      <c r="H13" s="30">
        <f t="shared" si="0"/>
        <v>0</v>
      </c>
      <c r="I13" s="30">
        <f t="shared" si="0"/>
        <v>0</v>
      </c>
      <c r="J13" s="47">
        <f t="shared" ref="J13:J32" si="1">SUM(E13,F13,G13,H13,I13)</f>
        <v>0</v>
      </c>
      <c r="K13" s="21" t="e">
        <f>SUM(#REF!,#REF!,#REF!,#REF!,#REF!)</f>
        <v>#REF!</v>
      </c>
      <c r="L13" s="31" t="e">
        <f>SUM(#REF!,#REF!,#REF!,#REF!,#REF!)</f>
        <v>#REF!</v>
      </c>
    </row>
    <row r="14" spans="1:12" ht="15" customHeight="1" x14ac:dyDescent="0.2">
      <c r="A14" s="17">
        <v>6000</v>
      </c>
      <c r="B14" s="18" t="s">
        <v>5</v>
      </c>
      <c r="C14" s="28"/>
      <c r="D14" s="34"/>
      <c r="E14" s="30"/>
      <c r="F14" s="30">
        <f t="shared" si="0"/>
        <v>0</v>
      </c>
      <c r="G14" s="30">
        <f t="shared" si="0"/>
        <v>0</v>
      </c>
      <c r="H14" s="30">
        <f t="shared" si="0"/>
        <v>0</v>
      </c>
      <c r="I14" s="30">
        <f t="shared" si="0"/>
        <v>0</v>
      </c>
      <c r="J14" s="47">
        <f t="shared" si="1"/>
        <v>0</v>
      </c>
      <c r="K14" s="21" t="e">
        <f>SUM(#REF!,#REF!,#REF!,#REF!,#REF!)</f>
        <v>#REF!</v>
      </c>
      <c r="L14" s="31" t="e">
        <f>SUM(#REF!,#REF!,#REF!,#REF!,#REF!)</f>
        <v>#REF!</v>
      </c>
    </row>
    <row r="15" spans="1:12" ht="15" customHeight="1" x14ac:dyDescent="0.2">
      <c r="A15" s="17">
        <v>6000</v>
      </c>
      <c r="B15" s="18" t="s">
        <v>5</v>
      </c>
      <c r="C15" s="28"/>
      <c r="D15" s="34"/>
      <c r="E15" s="30"/>
      <c r="F15" s="30">
        <f t="shared" si="0"/>
        <v>0</v>
      </c>
      <c r="G15" s="30">
        <f t="shared" si="0"/>
        <v>0</v>
      </c>
      <c r="H15" s="30">
        <f t="shared" si="0"/>
        <v>0</v>
      </c>
      <c r="I15" s="30">
        <f t="shared" si="0"/>
        <v>0</v>
      </c>
      <c r="J15" s="47">
        <f t="shared" si="1"/>
        <v>0</v>
      </c>
      <c r="K15" s="21" t="e">
        <f>SUM(#REF!,#REF!,#REF!,#REF!,#REF!)</f>
        <v>#REF!</v>
      </c>
      <c r="L15" s="31" t="e">
        <f>SUM(#REF!,#REF!,#REF!,#REF!,#REF!)</f>
        <v>#REF!</v>
      </c>
    </row>
    <row r="16" spans="1:12" s="2" customFormat="1" ht="15" customHeight="1" x14ac:dyDescent="0.25">
      <c r="A16" s="17">
        <v>6000</v>
      </c>
      <c r="B16" s="18" t="s">
        <v>33</v>
      </c>
      <c r="C16" s="28"/>
      <c r="D16" s="34"/>
      <c r="E16" s="30"/>
      <c r="F16" s="30">
        <f t="shared" si="0"/>
        <v>0</v>
      </c>
      <c r="G16" s="30">
        <f t="shared" si="0"/>
        <v>0</v>
      </c>
      <c r="H16" s="30">
        <f t="shared" si="0"/>
        <v>0</v>
      </c>
      <c r="I16" s="30">
        <f t="shared" si="0"/>
        <v>0</v>
      </c>
      <c r="J16" s="47">
        <f t="shared" si="1"/>
        <v>0</v>
      </c>
      <c r="K16" s="21" t="e">
        <f>SUM(#REF!,#REF!,#REF!,#REF!,#REF!)</f>
        <v>#REF!</v>
      </c>
      <c r="L16" s="31" t="e">
        <f>SUM(#REF!,#REF!,#REF!,#REF!,#REF!)</f>
        <v>#REF!</v>
      </c>
    </row>
    <row r="17" spans="1:12" ht="15" customHeight="1" x14ac:dyDescent="0.2">
      <c r="A17" s="17">
        <v>6000</v>
      </c>
      <c r="B17" s="18" t="s">
        <v>33</v>
      </c>
      <c r="C17" s="28"/>
      <c r="D17" s="34"/>
      <c r="E17" s="30"/>
      <c r="F17" s="30">
        <f t="shared" si="0"/>
        <v>0</v>
      </c>
      <c r="G17" s="30">
        <f t="shared" si="0"/>
        <v>0</v>
      </c>
      <c r="H17" s="30">
        <f t="shared" si="0"/>
        <v>0</v>
      </c>
      <c r="I17" s="30">
        <f t="shared" si="0"/>
        <v>0</v>
      </c>
      <c r="J17" s="47">
        <f t="shared" si="1"/>
        <v>0</v>
      </c>
      <c r="K17" s="21" t="e">
        <f>SUM(#REF!,#REF!,#REF!,#REF!,#REF!)</f>
        <v>#REF!</v>
      </c>
      <c r="L17" s="31" t="e">
        <f>SUM(#REF!,#REF!,#REF!,#REF!,#REF!)</f>
        <v>#REF!</v>
      </c>
    </row>
    <row r="18" spans="1:12" ht="15.75" customHeight="1" x14ac:dyDescent="0.25">
      <c r="A18" s="24">
        <v>6000</v>
      </c>
      <c r="B18" s="25" t="s">
        <v>37</v>
      </c>
      <c r="C18" s="28"/>
      <c r="D18" s="34"/>
      <c r="E18" s="44">
        <f>ROUND(SUM(E13:E17),0)</f>
        <v>0</v>
      </c>
      <c r="F18" s="44">
        <f>ROUND(SUM(F13:F17),0)</f>
        <v>0</v>
      </c>
      <c r="G18" s="44">
        <f t="shared" ref="F18:I18" si="2">ROUND(SUM(G13:G17),0)</f>
        <v>0</v>
      </c>
      <c r="H18" s="44">
        <f t="shared" si="2"/>
        <v>0</v>
      </c>
      <c r="I18" s="44">
        <f t="shared" si="2"/>
        <v>0</v>
      </c>
      <c r="J18" s="44">
        <f t="shared" si="1"/>
        <v>0</v>
      </c>
      <c r="K18" s="27" t="e">
        <f>SUM(#REF!,#REF!,#REF!,#REF!,#REF!)</f>
        <v>#REF!</v>
      </c>
      <c r="L18" s="46" t="e">
        <f>SUM(#REF!,#REF!,#REF!,#REF!,#REF!)</f>
        <v>#REF!</v>
      </c>
    </row>
    <row r="19" spans="1:12" ht="15" customHeight="1" x14ac:dyDescent="0.2">
      <c r="A19" s="17">
        <v>6007</v>
      </c>
      <c r="B19" s="18" t="s">
        <v>6</v>
      </c>
      <c r="C19" s="28"/>
      <c r="D19" s="34"/>
      <c r="E19" s="30"/>
      <c r="F19" s="30">
        <f t="shared" ref="F19:G21" si="3">ROUND(SUM(E19*$C$9),0)</f>
        <v>0</v>
      </c>
      <c r="G19" s="30">
        <f t="shared" si="3"/>
        <v>0</v>
      </c>
      <c r="H19" s="30">
        <v>0</v>
      </c>
      <c r="I19" s="30">
        <f>ROUND(SUM(H19*$C$9),0)</f>
        <v>0</v>
      </c>
      <c r="J19" s="47">
        <f t="shared" si="1"/>
        <v>0</v>
      </c>
      <c r="K19" s="21" t="e">
        <f>SUM(#REF!,#REF!,#REF!,#REF!,#REF!)</f>
        <v>#REF!</v>
      </c>
      <c r="L19" s="31" t="e">
        <f>SUM(#REF!,#REF!,#REF!,#REF!,#REF!)</f>
        <v>#REF!</v>
      </c>
    </row>
    <row r="20" spans="1:12" ht="15" customHeight="1" x14ac:dyDescent="0.2">
      <c r="A20" s="17">
        <v>6007</v>
      </c>
      <c r="B20" s="18" t="s">
        <v>7</v>
      </c>
      <c r="C20" s="28"/>
      <c r="D20" s="34"/>
      <c r="E20" s="30"/>
      <c r="F20" s="30">
        <f t="shared" si="3"/>
        <v>0</v>
      </c>
      <c r="G20" s="30">
        <f t="shared" si="3"/>
        <v>0</v>
      </c>
      <c r="H20" s="30">
        <f>ROUND(SUM(G20*$C$9),0)</f>
        <v>0</v>
      </c>
      <c r="I20" s="30">
        <f>ROUND(SUM(H20*$C$9),0)</f>
        <v>0</v>
      </c>
      <c r="J20" s="47">
        <f t="shared" si="1"/>
        <v>0</v>
      </c>
      <c r="K20" s="21" t="e">
        <f>SUM(#REF!,#REF!,#REF!,#REF!,#REF!)</f>
        <v>#REF!</v>
      </c>
      <c r="L20" s="31" t="e">
        <f>SUM(#REF!,#REF!,#REF!,#REF!,#REF!)</f>
        <v>#REF!</v>
      </c>
    </row>
    <row r="21" spans="1:12" ht="15" customHeight="1" x14ac:dyDescent="0.2">
      <c r="A21" s="17">
        <v>6007</v>
      </c>
      <c r="B21" s="18" t="s">
        <v>7</v>
      </c>
      <c r="C21" s="28"/>
      <c r="D21" s="34"/>
      <c r="E21" s="30"/>
      <c r="F21" s="30">
        <f t="shared" si="3"/>
        <v>0</v>
      </c>
      <c r="G21" s="30">
        <f t="shared" si="3"/>
        <v>0</v>
      </c>
      <c r="H21" s="30">
        <f>ROUND(SUM(G21*$C$9),0)</f>
        <v>0</v>
      </c>
      <c r="I21" s="30">
        <f>ROUND(SUM(H21*$C$9),0)</f>
        <v>0</v>
      </c>
      <c r="J21" s="47">
        <f t="shared" si="1"/>
        <v>0</v>
      </c>
      <c r="K21" s="21" t="e">
        <f>SUM(#REF!,#REF!,#REF!,#REF!,#REF!)</f>
        <v>#REF!</v>
      </c>
      <c r="L21" s="31" t="e">
        <f>SUM(#REF!,#REF!,#REF!,#REF!,#REF!)</f>
        <v>#REF!</v>
      </c>
    </row>
    <row r="22" spans="1:12" ht="15.75" customHeight="1" x14ac:dyDescent="0.25">
      <c r="A22" s="24">
        <v>6007</v>
      </c>
      <c r="B22" s="25" t="s">
        <v>34</v>
      </c>
      <c r="C22" s="28"/>
      <c r="D22" s="34"/>
      <c r="E22" s="44">
        <f>ROUND(SUM(E19:E21),0)</f>
        <v>0</v>
      </c>
      <c r="F22" s="44">
        <f>ROUND(SUM(F19:F21),0)</f>
        <v>0</v>
      </c>
      <c r="G22" s="44">
        <f>ROUND(SUM(G19:G21),0)</f>
        <v>0</v>
      </c>
      <c r="H22" s="44">
        <f>ROUND(SUM(H19:H21),0)</f>
        <v>0</v>
      </c>
      <c r="I22" s="44">
        <f>ROUND(SUM(I19:I21),0)</f>
        <v>0</v>
      </c>
      <c r="J22" s="44">
        <f t="shared" si="1"/>
        <v>0</v>
      </c>
      <c r="K22" s="27" t="e">
        <f>SUM(#REF!,#REF!,#REF!,#REF!,#REF!)</f>
        <v>#REF!</v>
      </c>
      <c r="L22" s="46" t="e">
        <f>SUM(#REF!,#REF!,#REF!,#REF!,#REF!)</f>
        <v>#REF!</v>
      </c>
    </row>
    <row r="23" spans="1:12" ht="15.75" customHeight="1" x14ac:dyDescent="0.25">
      <c r="A23" s="24">
        <v>6035</v>
      </c>
      <c r="B23" s="25" t="s">
        <v>65</v>
      </c>
      <c r="C23" s="63"/>
      <c r="D23" s="64"/>
      <c r="E23" s="30"/>
      <c r="F23" s="30">
        <f t="shared" ref="F23:I26" si="4">ROUND(SUM(E23*$C$9),0)</f>
        <v>0</v>
      </c>
      <c r="G23" s="30">
        <f t="shared" si="4"/>
        <v>0</v>
      </c>
      <c r="H23" s="30">
        <f t="shared" si="4"/>
        <v>0</v>
      </c>
      <c r="I23" s="30">
        <f t="shared" si="4"/>
        <v>0</v>
      </c>
      <c r="J23" s="47">
        <f t="shared" si="1"/>
        <v>0</v>
      </c>
      <c r="K23" s="27"/>
      <c r="L23" s="46"/>
    </row>
    <row r="24" spans="1:12" s="60" customFormat="1" ht="20.25" customHeight="1" x14ac:dyDescent="0.2">
      <c r="A24" s="53">
        <v>6008</v>
      </c>
      <c r="B24" s="54" t="s">
        <v>64</v>
      </c>
      <c r="C24" s="89"/>
      <c r="D24" s="90"/>
      <c r="E24" s="55"/>
      <c r="F24" s="55">
        <f t="shared" si="4"/>
        <v>0</v>
      </c>
      <c r="G24" s="55">
        <f t="shared" si="4"/>
        <v>0</v>
      </c>
      <c r="H24" s="30">
        <f t="shared" si="4"/>
        <v>0</v>
      </c>
      <c r="I24" s="30">
        <f t="shared" si="4"/>
        <v>0</v>
      </c>
      <c r="J24" s="58">
        <f t="shared" si="1"/>
        <v>0</v>
      </c>
      <c r="K24" s="59" t="e">
        <f>SUM(#REF!,#REF!,#REF!,#REF!,#REF!)</f>
        <v>#REF!</v>
      </c>
      <c r="L24" s="57" t="e">
        <f>SUM(#REF!,#REF!,#REF!,#REF!,#REF!)</f>
        <v>#REF!</v>
      </c>
    </row>
    <row r="25" spans="1:12" s="2" customFormat="1" ht="15.75" customHeight="1" x14ac:dyDescent="0.25">
      <c r="A25" s="24">
        <v>6020</v>
      </c>
      <c r="B25" s="25" t="s">
        <v>60</v>
      </c>
      <c r="C25" s="28"/>
      <c r="D25" s="34"/>
      <c r="E25" s="45"/>
      <c r="F25" s="45">
        <f t="shared" si="4"/>
        <v>0</v>
      </c>
      <c r="G25" s="45">
        <f t="shared" si="4"/>
        <v>0</v>
      </c>
      <c r="H25" s="30">
        <f t="shared" si="4"/>
        <v>0</v>
      </c>
      <c r="I25" s="30">
        <f t="shared" si="4"/>
        <v>0</v>
      </c>
      <c r="J25" s="44">
        <f t="shared" si="1"/>
        <v>0</v>
      </c>
      <c r="K25" s="27" t="e">
        <f>SUM(#REF!,#REF!,#REF!,#REF!,#REF!)</f>
        <v>#REF!</v>
      </c>
      <c r="L25" s="46" t="e">
        <f>SUM(#REF!,#REF!,#REF!,#REF!,#REF!)</f>
        <v>#REF!</v>
      </c>
    </row>
    <row r="26" spans="1:12" s="60" customFormat="1" ht="19.5" customHeight="1" x14ac:dyDescent="0.25">
      <c r="A26" s="53">
        <v>6050</v>
      </c>
      <c r="B26" s="54" t="s">
        <v>68</v>
      </c>
      <c r="C26" s="89"/>
      <c r="D26" s="90"/>
      <c r="E26" s="55"/>
      <c r="F26" s="45">
        <f t="shared" si="4"/>
        <v>0</v>
      </c>
      <c r="G26" s="45">
        <f t="shared" si="4"/>
        <v>0</v>
      </c>
      <c r="H26" s="30">
        <f t="shared" si="4"/>
        <v>0</v>
      </c>
      <c r="I26" s="30">
        <f t="shared" si="4"/>
        <v>0</v>
      </c>
      <c r="J26" s="58">
        <f t="shared" si="1"/>
        <v>0</v>
      </c>
      <c r="K26" s="59" t="e">
        <f>SUM(#REF!,#REF!,#REF!,#REF!,#REF!)</f>
        <v>#REF!</v>
      </c>
      <c r="L26" s="57" t="e">
        <f>SUM(#REF!,#REF!,#REF!,#REF!,#REF!)</f>
        <v>#REF!</v>
      </c>
    </row>
    <row r="27" spans="1:12" ht="15" customHeight="1" x14ac:dyDescent="0.2">
      <c r="A27" s="17">
        <v>6024</v>
      </c>
      <c r="B27" s="18" t="s">
        <v>70</v>
      </c>
      <c r="C27" s="28"/>
      <c r="D27" s="34"/>
      <c r="E27" s="30"/>
      <c r="F27" s="30">
        <f>ROUND(SUM(E27*$C$9),0)</f>
        <v>0</v>
      </c>
      <c r="G27" s="30">
        <f>ROUND(SUM(F27*$C$9),0)</f>
        <v>0</v>
      </c>
      <c r="H27" s="30">
        <v>0</v>
      </c>
      <c r="I27" s="30">
        <f>ROUND(SUM(H27*$C$9),0)</f>
        <v>0</v>
      </c>
      <c r="J27" s="47">
        <f t="shared" si="1"/>
        <v>0</v>
      </c>
      <c r="K27" s="21" t="e">
        <f>SUM(#REF!,#REF!,#REF!,#REF!,#REF!)</f>
        <v>#REF!</v>
      </c>
      <c r="L27" s="31" t="e">
        <f>SUM(#REF!,#REF!,#REF!,#REF!,#REF!)</f>
        <v>#REF!</v>
      </c>
    </row>
    <row r="28" spans="1:12" ht="15" customHeight="1" x14ac:dyDescent="0.2">
      <c r="A28" s="17">
        <v>6024</v>
      </c>
      <c r="B28" s="18" t="s">
        <v>71</v>
      </c>
      <c r="C28" s="28"/>
      <c r="D28" s="34"/>
      <c r="E28" s="30"/>
      <c r="F28" s="30"/>
      <c r="G28" s="30"/>
      <c r="H28" s="30"/>
      <c r="I28" s="30"/>
      <c r="J28" s="47">
        <f t="shared" si="1"/>
        <v>0</v>
      </c>
      <c r="K28" s="21"/>
      <c r="L28" s="31"/>
    </row>
    <row r="29" spans="1:12" ht="15.75" customHeight="1" x14ac:dyDescent="0.25">
      <c r="A29" s="24">
        <v>6024</v>
      </c>
      <c r="B29" s="25" t="s">
        <v>41</v>
      </c>
      <c r="C29" s="28"/>
      <c r="D29" s="61"/>
      <c r="E29" s="44">
        <f>SUM(E27:E28)</f>
        <v>0</v>
      </c>
      <c r="F29" s="44">
        <f t="shared" ref="F29:I29" si="5">SUM(F27:F28)</f>
        <v>0</v>
      </c>
      <c r="G29" s="44">
        <f t="shared" si="5"/>
        <v>0</v>
      </c>
      <c r="H29" s="44">
        <f t="shared" si="5"/>
        <v>0</v>
      </c>
      <c r="I29" s="44">
        <f t="shared" si="5"/>
        <v>0</v>
      </c>
      <c r="J29" s="44">
        <f t="shared" si="1"/>
        <v>0</v>
      </c>
      <c r="K29" s="27" t="e">
        <f>SUM(#REF!,#REF!,#REF!,#REF!,#REF!)</f>
        <v>#REF!</v>
      </c>
      <c r="L29" s="31" t="e">
        <f>SUM(#REF!,#REF!,#REF!,#REF!,#REF!)</f>
        <v>#REF!</v>
      </c>
    </row>
    <row r="30" spans="1:12" ht="15" customHeight="1" x14ac:dyDescent="0.25">
      <c r="A30" s="17">
        <v>6195</v>
      </c>
      <c r="B30" s="18" t="s">
        <v>62</v>
      </c>
      <c r="C30" s="28"/>
      <c r="D30" s="65">
        <v>0.26400000000000001</v>
      </c>
      <c r="E30" s="47">
        <f>ROUND($D$30*SUM(E18,E24, E25,E23),0)</f>
        <v>0</v>
      </c>
      <c r="F30" s="47">
        <f>ROUND($D$30*SUM(F18,F24, F25,F23),0)</f>
        <v>0</v>
      </c>
      <c r="G30" s="47">
        <f>ROUND($D$30*SUM(G18,G24, G25,G23),0)</f>
        <v>0</v>
      </c>
      <c r="H30" s="47">
        <f>ROUND($D$30*SUM(H18,H24, H25,H23),0)</f>
        <v>0</v>
      </c>
      <c r="I30" s="47">
        <f>ROUND($D$30*SUM(I18,I24, I25,I23),0)</f>
        <v>0</v>
      </c>
      <c r="J30" s="47">
        <f t="shared" si="1"/>
        <v>0</v>
      </c>
      <c r="K30" s="21" t="e">
        <f>SUM(#REF!,#REF!,#REF!,#REF!,#REF!)</f>
        <v>#REF!</v>
      </c>
      <c r="L30" s="31" t="e">
        <f>SUM(#REF!,#REF!,#REF!,#REF!,#REF!)</f>
        <v>#REF!</v>
      </c>
    </row>
    <row r="31" spans="1:12" ht="15" customHeight="1" x14ac:dyDescent="0.25">
      <c r="A31" s="17">
        <v>6195</v>
      </c>
      <c r="B31" s="18" t="s">
        <v>40</v>
      </c>
      <c r="C31" s="28"/>
      <c r="D31" s="65">
        <v>0.26400000000000001</v>
      </c>
      <c r="E31" s="47">
        <f>ROUND($D$31*E22,0)</f>
        <v>0</v>
      </c>
      <c r="F31" s="47">
        <f>ROUND($D$31*F22,0)</f>
        <v>0</v>
      </c>
      <c r="G31" s="47">
        <f>ROUND($D$31*G22,0)</f>
        <v>0</v>
      </c>
      <c r="H31" s="47">
        <f>ROUND($D$31*H22,0)</f>
        <v>0</v>
      </c>
      <c r="I31" s="47">
        <f>ROUND($D$31*I22,0)</f>
        <v>0</v>
      </c>
      <c r="J31" s="47">
        <f t="shared" si="1"/>
        <v>0</v>
      </c>
      <c r="K31" s="21" t="e">
        <f>SUM(#REF!,#REF!,#REF!,#REF!,#REF!)</f>
        <v>#REF!</v>
      </c>
      <c r="L31" s="31" t="e">
        <f>SUM(#REF!,#REF!,#REF!,#REF!,#REF!)</f>
        <v>#REF!</v>
      </c>
    </row>
    <row r="32" spans="1:12" ht="15" customHeight="1" x14ac:dyDescent="0.25">
      <c r="A32" s="17">
        <v>6195</v>
      </c>
      <c r="B32" s="18" t="s">
        <v>63</v>
      </c>
      <c r="C32" s="28"/>
      <c r="D32" s="65">
        <v>7.0000000000000001E-3</v>
      </c>
      <c r="E32" s="47">
        <f>ROUND($D$32*(E29+E26),0)</f>
        <v>0</v>
      </c>
      <c r="F32" s="47">
        <f t="shared" ref="F32:I32" si="6">ROUND($D$32*(F29+F26),0)</f>
        <v>0</v>
      </c>
      <c r="G32" s="47">
        <f t="shared" si="6"/>
        <v>0</v>
      </c>
      <c r="H32" s="47">
        <f t="shared" si="6"/>
        <v>0</v>
      </c>
      <c r="I32" s="47">
        <f t="shared" si="6"/>
        <v>0</v>
      </c>
      <c r="J32" s="47">
        <f t="shared" si="1"/>
        <v>0</v>
      </c>
      <c r="K32" s="21" t="e">
        <f>SUM(#REF!,#REF!,#REF!,#REF!,#REF!)</f>
        <v>#REF!</v>
      </c>
      <c r="L32" s="31" t="e">
        <f>SUM(#REF!,#REF!,#REF!,#REF!,#REF!)</f>
        <v>#REF!</v>
      </c>
    </row>
    <row r="33" spans="1:12" s="2" customFormat="1" ht="15.75" customHeight="1" x14ac:dyDescent="0.25">
      <c r="A33" s="24">
        <v>6195</v>
      </c>
      <c r="B33" s="25" t="s">
        <v>8</v>
      </c>
      <c r="C33" s="29"/>
      <c r="D33" s="35"/>
      <c r="E33" s="44">
        <f t="shared" ref="E33:J33" si="7">ROUND(SUM(E30:E32),0)</f>
        <v>0</v>
      </c>
      <c r="F33" s="44">
        <f t="shared" si="7"/>
        <v>0</v>
      </c>
      <c r="G33" s="44">
        <f t="shared" si="7"/>
        <v>0</v>
      </c>
      <c r="H33" s="44">
        <f t="shared" si="7"/>
        <v>0</v>
      </c>
      <c r="I33" s="44">
        <f t="shared" si="7"/>
        <v>0</v>
      </c>
      <c r="J33" s="44">
        <f t="shared" si="7"/>
        <v>0</v>
      </c>
      <c r="K33" s="27" t="e">
        <f>SUM(#REF!,#REF!,#REF!,#REF!,#REF!)</f>
        <v>#REF!</v>
      </c>
      <c r="L33" s="46" t="e">
        <f>SUM(#REF!,#REF!,#REF!,#REF!,#REF!)</f>
        <v>#REF!</v>
      </c>
    </row>
    <row r="34" spans="1:12" s="2" customFormat="1" ht="15.75" customHeight="1" x14ac:dyDescent="0.25">
      <c r="A34" s="24"/>
      <c r="B34" s="25" t="s">
        <v>29</v>
      </c>
      <c r="C34" s="25"/>
      <c r="D34" s="36"/>
      <c r="E34" s="44">
        <f>SUM(E18,E22:E27,E33)</f>
        <v>0</v>
      </c>
      <c r="F34" s="44">
        <f>SUM(F18,F22:F27,F33)</f>
        <v>0</v>
      </c>
      <c r="G34" s="44">
        <f>SUM(G18,G22:G27,G33)</f>
        <v>0</v>
      </c>
      <c r="H34" s="44">
        <f>SUM(H18,H22:H27,H33)</f>
        <v>0</v>
      </c>
      <c r="I34" s="44">
        <f>SUM(I18,I22:I27,I33)</f>
        <v>0</v>
      </c>
      <c r="J34" s="44">
        <f>SUM(E34,F34,G34,H34,I34)</f>
        <v>0</v>
      </c>
      <c r="K34" s="27" t="e">
        <f>SUM(#REF!,#REF!,#REF!,#REF!,#REF!)</f>
        <v>#REF!</v>
      </c>
      <c r="L34" s="46" t="e">
        <f>SUM(#REF!,#REF!,#REF!,#REF!,#REF!)</f>
        <v>#REF!</v>
      </c>
    </row>
    <row r="35" spans="1:12" s="2" customFormat="1" ht="15" customHeight="1" x14ac:dyDescent="0.25">
      <c r="A35" s="24"/>
      <c r="B35" s="25"/>
      <c r="C35" s="25"/>
      <c r="D35" s="36"/>
      <c r="E35" s="44"/>
      <c r="F35" s="44"/>
      <c r="G35" s="44"/>
      <c r="H35" s="44"/>
      <c r="I35" s="44"/>
      <c r="J35" s="44"/>
      <c r="K35" s="27"/>
      <c r="L35" s="46"/>
    </row>
    <row r="36" spans="1:12" ht="15" customHeight="1" x14ac:dyDescent="0.2">
      <c r="A36" s="20" t="s">
        <v>9</v>
      </c>
      <c r="B36" s="18" t="s">
        <v>30</v>
      </c>
      <c r="C36" s="18"/>
      <c r="D36" s="37"/>
      <c r="E36" s="47"/>
      <c r="F36" s="47"/>
      <c r="G36" s="47"/>
      <c r="H36" s="47"/>
      <c r="I36" s="47"/>
      <c r="J36" s="47"/>
      <c r="K36" s="21"/>
      <c r="L36" s="31"/>
    </row>
    <row r="37" spans="1:12" ht="15.75" customHeight="1" x14ac:dyDescent="0.25">
      <c r="A37" s="24">
        <v>6200</v>
      </c>
      <c r="B37" s="25" t="s">
        <v>10</v>
      </c>
      <c r="C37" s="28"/>
      <c r="D37" s="38"/>
      <c r="E37" s="45"/>
      <c r="F37" s="45"/>
      <c r="G37" s="45"/>
      <c r="H37" s="45"/>
      <c r="I37" s="45"/>
      <c r="J37" s="44">
        <f t="shared" ref="J37:J55" si="8">SUM(E37,F37,G37,H37,I37)</f>
        <v>0</v>
      </c>
      <c r="K37" s="27" t="e">
        <f>SUM(#REF!,#REF!,#REF!,#REF!,#REF!)</f>
        <v>#REF!</v>
      </c>
      <c r="L37" s="46" t="e">
        <f>SUM(#REF!,#REF!,#REF!,#REF!,#REF!)</f>
        <v>#REF!</v>
      </c>
    </row>
    <row r="38" spans="1:12" ht="15.75" customHeight="1" x14ac:dyDescent="0.25">
      <c r="A38" s="24">
        <v>6235</v>
      </c>
      <c r="B38" s="25" t="s">
        <v>11</v>
      </c>
      <c r="C38" s="28"/>
      <c r="D38" s="38"/>
      <c r="E38" s="45"/>
      <c r="F38" s="45"/>
      <c r="G38" s="45"/>
      <c r="H38" s="45">
        <v>0</v>
      </c>
      <c r="I38" s="45">
        <v>0</v>
      </c>
      <c r="J38" s="44">
        <f t="shared" si="8"/>
        <v>0</v>
      </c>
      <c r="K38" s="27" t="e">
        <f>SUM(#REF!,#REF!,#REF!,#REF!,#REF!)</f>
        <v>#REF!</v>
      </c>
      <c r="L38" s="46" t="e">
        <f>SUM(#REF!,#REF!,#REF!,#REF!,#REF!)</f>
        <v>#REF!</v>
      </c>
    </row>
    <row r="39" spans="1:12" ht="15.75" customHeight="1" x14ac:dyDescent="0.25">
      <c r="A39" s="24">
        <v>6245</v>
      </c>
      <c r="B39" s="25" t="s">
        <v>56</v>
      </c>
      <c r="C39" s="28"/>
      <c r="D39" s="38"/>
      <c r="E39" s="45"/>
      <c r="F39" s="45"/>
      <c r="G39" s="45"/>
      <c r="H39" s="45">
        <v>0</v>
      </c>
      <c r="I39" s="45"/>
      <c r="J39" s="44">
        <f t="shared" si="8"/>
        <v>0</v>
      </c>
      <c r="K39" s="27" t="e">
        <f>SUM(#REF!,#REF!,#REF!,#REF!,#REF!)</f>
        <v>#REF!</v>
      </c>
      <c r="L39" s="46" t="e">
        <f>SUM(#REF!,#REF!,#REF!,#REF!,#REF!)</f>
        <v>#REF!</v>
      </c>
    </row>
    <row r="40" spans="1:12" ht="15.75" customHeight="1" x14ac:dyDescent="0.25">
      <c r="A40" s="24">
        <v>6246</v>
      </c>
      <c r="B40" s="25" t="s">
        <v>57</v>
      </c>
      <c r="C40" s="28"/>
      <c r="D40" s="38"/>
      <c r="E40" s="45"/>
      <c r="F40" s="45"/>
      <c r="G40" s="45"/>
      <c r="H40" s="45"/>
      <c r="I40" s="45"/>
      <c r="J40" s="44">
        <f t="shared" si="8"/>
        <v>0</v>
      </c>
      <c r="K40" s="27" t="e">
        <f>SUM(#REF!,#REF!,#REF!,#REF!,#REF!)</f>
        <v>#REF!</v>
      </c>
      <c r="L40" s="46" t="e">
        <f>SUM(#REF!,#REF!,#REF!,#REF!,#REF!)</f>
        <v>#REF!</v>
      </c>
    </row>
    <row r="41" spans="1:12" ht="15.75" customHeight="1" x14ac:dyDescent="0.25">
      <c r="A41" s="24">
        <v>6260</v>
      </c>
      <c r="B41" s="25" t="s">
        <v>58</v>
      </c>
      <c r="C41" s="28"/>
      <c r="D41" s="38"/>
      <c r="E41" s="45"/>
      <c r="F41" s="45"/>
      <c r="G41" s="45"/>
      <c r="H41" s="45"/>
      <c r="I41" s="45"/>
      <c r="J41" s="44">
        <f t="shared" si="8"/>
        <v>0</v>
      </c>
      <c r="K41" s="27" t="e">
        <f>SUM(#REF!,#REF!,#REF!,#REF!,#REF!)</f>
        <v>#REF!</v>
      </c>
      <c r="L41" s="46" t="e">
        <f>SUM(#REF!,#REF!,#REF!,#REF!,#REF!)</f>
        <v>#REF!</v>
      </c>
    </row>
    <row r="42" spans="1:12" ht="15.75" customHeight="1" x14ac:dyDescent="0.25">
      <c r="A42" s="24">
        <v>6500</v>
      </c>
      <c r="B42" s="25" t="s">
        <v>67</v>
      </c>
      <c r="C42" s="28"/>
      <c r="D42" s="38"/>
      <c r="E42" s="45"/>
      <c r="F42" s="45"/>
      <c r="G42" s="45"/>
      <c r="H42" s="45"/>
      <c r="I42" s="45"/>
      <c r="J42" s="44">
        <f t="shared" si="8"/>
        <v>0</v>
      </c>
      <c r="K42" s="27" t="e">
        <f>SUM(#REF!,#REF!,#REF!,#REF!,#REF!)</f>
        <v>#REF!</v>
      </c>
      <c r="L42" s="46" t="e">
        <f>SUM(#REF!,#REF!,#REF!,#REF!,#REF!)</f>
        <v>#REF!</v>
      </c>
    </row>
    <row r="43" spans="1:12" ht="15" customHeight="1" x14ac:dyDescent="0.2">
      <c r="A43" s="17">
        <v>6515</v>
      </c>
      <c r="B43" s="18" t="s">
        <v>12</v>
      </c>
      <c r="C43" s="28"/>
      <c r="D43" s="39"/>
      <c r="E43" s="30"/>
      <c r="F43" s="30"/>
      <c r="G43" s="30"/>
      <c r="H43" s="30"/>
      <c r="I43" s="30"/>
      <c r="J43" s="47">
        <f t="shared" si="8"/>
        <v>0</v>
      </c>
      <c r="K43" s="21" t="e">
        <f>SUM(#REF!,#REF!,#REF!,#REF!,#REF!)</f>
        <v>#REF!</v>
      </c>
      <c r="L43" s="31" t="e">
        <f>SUM(#REF!,#REF!,#REF!,#REF!,#REF!)</f>
        <v>#REF!</v>
      </c>
    </row>
    <row r="44" spans="1:12" ht="15" customHeight="1" x14ac:dyDescent="0.2">
      <c r="A44" s="17">
        <v>6520</v>
      </c>
      <c r="B44" s="18" t="s">
        <v>13</v>
      </c>
      <c r="C44" s="28"/>
      <c r="D44" s="39"/>
      <c r="E44" s="30"/>
      <c r="F44" s="30"/>
      <c r="G44" s="30"/>
      <c r="H44" s="30"/>
      <c r="I44" s="30"/>
      <c r="J44" s="47">
        <f t="shared" si="8"/>
        <v>0</v>
      </c>
      <c r="K44" s="21" t="e">
        <f>SUM(#REF!,#REF!,#REF!,#REF!,#REF!)</f>
        <v>#REF!</v>
      </c>
      <c r="L44" s="31" t="e">
        <f>SUM(#REF!,#REF!,#REF!,#REF!,#REF!)</f>
        <v>#REF!</v>
      </c>
    </row>
    <row r="45" spans="1:12" ht="15" customHeight="1" x14ac:dyDescent="0.2">
      <c r="A45" s="17">
        <v>6515</v>
      </c>
      <c r="B45" s="18" t="s">
        <v>14</v>
      </c>
      <c r="C45" s="28"/>
      <c r="D45" s="39"/>
      <c r="E45" s="30"/>
      <c r="F45" s="30"/>
      <c r="G45" s="30"/>
      <c r="H45" s="30"/>
      <c r="I45" s="30"/>
      <c r="J45" s="47">
        <f t="shared" si="8"/>
        <v>0</v>
      </c>
      <c r="K45" s="21" t="e">
        <f>SUM(#REF!,#REF!,#REF!,#REF!,#REF!)</f>
        <v>#REF!</v>
      </c>
      <c r="L45" s="31" t="e">
        <f>SUM(#REF!,#REF!,#REF!,#REF!,#REF!)</f>
        <v>#REF!</v>
      </c>
    </row>
    <row r="46" spans="1:12" ht="15" customHeight="1" x14ac:dyDescent="0.2">
      <c r="A46" s="17">
        <v>6520</v>
      </c>
      <c r="B46" s="18" t="s">
        <v>15</v>
      </c>
      <c r="C46" s="28"/>
      <c r="D46" s="39"/>
      <c r="E46" s="30"/>
      <c r="F46" s="30"/>
      <c r="G46" s="30"/>
      <c r="H46" s="30"/>
      <c r="I46" s="30"/>
      <c r="J46" s="47">
        <f t="shared" si="8"/>
        <v>0</v>
      </c>
      <c r="K46" s="21" t="e">
        <f>SUM(#REF!,#REF!,#REF!,#REF!,#REF!)</f>
        <v>#REF!</v>
      </c>
      <c r="L46" s="31" t="e">
        <f>SUM(#REF!,#REF!,#REF!,#REF!,#REF!)</f>
        <v>#REF!</v>
      </c>
    </row>
    <row r="47" spans="1:12" ht="15.75" customHeight="1" x14ac:dyDescent="0.25">
      <c r="A47" s="24">
        <v>6515</v>
      </c>
      <c r="B47" s="25" t="s">
        <v>38</v>
      </c>
      <c r="C47" s="28"/>
      <c r="D47" s="38"/>
      <c r="E47" s="44">
        <f t="shared" ref="E47:I48" si="9">SUM(E43,E45)</f>
        <v>0</v>
      </c>
      <c r="F47" s="44">
        <f t="shared" si="9"/>
        <v>0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8"/>
        <v>0</v>
      </c>
      <c r="K47" s="27" t="e">
        <f>SUM(#REF!,#REF!,#REF!,#REF!,#REF!)</f>
        <v>#REF!</v>
      </c>
      <c r="L47" s="46" t="e">
        <f>SUM(#REF!,#REF!,#REF!,#REF!,#REF!)</f>
        <v>#REF!</v>
      </c>
    </row>
    <row r="48" spans="1:12" ht="15.75" customHeight="1" x14ac:dyDescent="0.25">
      <c r="A48" s="24">
        <v>6520</v>
      </c>
      <c r="B48" s="25" t="s">
        <v>39</v>
      </c>
      <c r="C48" s="28"/>
      <c r="D48" s="38"/>
      <c r="E48" s="44">
        <f t="shared" si="9"/>
        <v>0</v>
      </c>
      <c r="F48" s="44">
        <f t="shared" si="9"/>
        <v>0</v>
      </c>
      <c r="G48" s="44">
        <f t="shared" si="9"/>
        <v>0</v>
      </c>
      <c r="H48" s="44">
        <f t="shared" si="9"/>
        <v>0</v>
      </c>
      <c r="I48" s="44">
        <f t="shared" si="9"/>
        <v>0</v>
      </c>
      <c r="J48" s="44">
        <f t="shared" si="8"/>
        <v>0</v>
      </c>
      <c r="K48" s="27" t="e">
        <f>SUM(#REF!,#REF!,#REF!,#REF!,#REF!)</f>
        <v>#REF!</v>
      </c>
      <c r="L48" s="46" t="e">
        <f>SUM(#REF!,#REF!,#REF!,#REF!,#REF!)</f>
        <v>#REF!</v>
      </c>
    </row>
    <row r="49" spans="1:21" ht="15.75" customHeight="1" x14ac:dyDescent="0.25">
      <c r="A49" s="24">
        <v>6900</v>
      </c>
      <c r="B49" s="25" t="s">
        <v>25</v>
      </c>
      <c r="C49" s="28"/>
      <c r="D49" s="38"/>
      <c r="E49" s="45"/>
      <c r="F49" s="45"/>
      <c r="G49" s="45"/>
      <c r="H49" s="45">
        <v>0</v>
      </c>
      <c r="I49" s="45">
        <v>0</v>
      </c>
      <c r="J49" s="44">
        <f t="shared" si="8"/>
        <v>0</v>
      </c>
      <c r="K49" s="27" t="e">
        <f>SUM(#REF!,#REF!,#REF!,#REF!,#REF!)</f>
        <v>#REF!</v>
      </c>
      <c r="L49" s="46" t="e">
        <f>SUM(#REF!,#REF!,#REF!,#REF!,#REF!)</f>
        <v>#REF!</v>
      </c>
    </row>
    <row r="50" spans="1:21" ht="15.75" customHeight="1" x14ac:dyDescent="0.25">
      <c r="A50" s="24">
        <v>6905</v>
      </c>
      <c r="B50" s="25" t="s">
        <v>26</v>
      </c>
      <c r="C50" s="28"/>
      <c r="D50" s="38"/>
      <c r="E50" s="45"/>
      <c r="F50" s="45"/>
      <c r="G50" s="45"/>
      <c r="H50" s="45"/>
      <c r="I50" s="45"/>
      <c r="J50" s="44">
        <f t="shared" si="8"/>
        <v>0</v>
      </c>
      <c r="K50" s="27" t="e">
        <f>SUM(#REF!,#REF!,#REF!,#REF!,#REF!)</f>
        <v>#REF!</v>
      </c>
      <c r="L50" s="46" t="e">
        <f>SUM(#REF!,#REF!,#REF!,#REF!,#REF!)</f>
        <v>#REF!</v>
      </c>
    </row>
    <row r="51" spans="1:21" ht="15.75" customHeight="1" x14ac:dyDescent="0.25">
      <c r="A51" s="24">
        <v>6910</v>
      </c>
      <c r="B51" s="25" t="s">
        <v>27</v>
      </c>
      <c r="C51" s="28"/>
      <c r="D51" s="38"/>
      <c r="E51" s="45"/>
      <c r="F51" s="45"/>
      <c r="G51" s="45"/>
      <c r="H51" s="45"/>
      <c r="I51" s="45"/>
      <c r="J51" s="44">
        <f t="shared" si="8"/>
        <v>0</v>
      </c>
      <c r="K51" s="27" t="e">
        <f>SUM(#REF!,#REF!,#REF!,#REF!,#REF!)</f>
        <v>#REF!</v>
      </c>
      <c r="L51" s="46" t="e">
        <f>SUM(#REF!,#REF!,#REF!,#REF!,#REF!)</f>
        <v>#REF!</v>
      </c>
    </row>
    <row r="52" spans="1:21" ht="15.75" customHeight="1" x14ac:dyDescent="0.25">
      <c r="A52" s="24">
        <v>6800</v>
      </c>
      <c r="B52" s="25" t="s">
        <v>59</v>
      </c>
      <c r="C52" s="28"/>
      <c r="D52" s="38"/>
      <c r="E52" s="45"/>
      <c r="F52" s="45"/>
      <c r="G52" s="45"/>
      <c r="H52" s="45">
        <v>0</v>
      </c>
      <c r="I52" s="45">
        <v>0</v>
      </c>
      <c r="J52" s="44">
        <f t="shared" si="8"/>
        <v>0</v>
      </c>
      <c r="K52" s="27" t="e">
        <f>SUM(#REF!,#REF!,#REF!,#REF!,#REF!)</f>
        <v>#REF!</v>
      </c>
      <c r="L52" s="46" t="e">
        <f>SUM(#REF!,#REF!,#REF!,#REF!,#REF!)</f>
        <v>#REF!</v>
      </c>
      <c r="U52" s="1" t="s">
        <v>76</v>
      </c>
    </row>
    <row r="53" spans="1:21" ht="15.75" customHeight="1" x14ac:dyDescent="0.25">
      <c r="A53" s="24">
        <v>7010</v>
      </c>
      <c r="B53" s="25" t="s">
        <v>16</v>
      </c>
      <c r="C53" s="28"/>
      <c r="D53" s="38"/>
      <c r="E53" s="45"/>
      <c r="F53" s="45"/>
      <c r="G53" s="45"/>
      <c r="H53" s="45">
        <v>0</v>
      </c>
      <c r="I53" s="45">
        <v>0</v>
      </c>
      <c r="J53" s="44">
        <f t="shared" si="8"/>
        <v>0</v>
      </c>
      <c r="K53" s="27" t="e">
        <f>SUM(#REF!,#REF!,#REF!,#REF!,#REF!)</f>
        <v>#REF!</v>
      </c>
      <c r="L53" s="46" t="e">
        <f>SUM(#REF!,#REF!,#REF!,#REF!,#REF!)</f>
        <v>#REF!</v>
      </c>
    </row>
    <row r="54" spans="1:21" ht="15.75" customHeight="1" x14ac:dyDescent="0.25">
      <c r="A54" s="24">
        <v>7225</v>
      </c>
      <c r="B54" s="25" t="s">
        <v>44</v>
      </c>
      <c r="C54" s="28" t="s">
        <v>61</v>
      </c>
      <c r="D54" s="38"/>
      <c r="E54" s="44">
        <v>0</v>
      </c>
      <c r="F54" s="44">
        <f>+E54*1.03</f>
        <v>0</v>
      </c>
      <c r="G54" s="44">
        <f>+F54*1.03</f>
        <v>0</v>
      </c>
      <c r="H54" s="44">
        <v>0</v>
      </c>
      <c r="I54" s="44">
        <f>+H54*1.03</f>
        <v>0</v>
      </c>
      <c r="J54" s="44">
        <f t="shared" si="8"/>
        <v>0</v>
      </c>
      <c r="K54" s="27" t="e">
        <f>SUM(#REF!,#REF!,#REF!,#REF!,#REF!)</f>
        <v>#REF!</v>
      </c>
      <c r="L54" s="46" t="e">
        <f>SUM(#REF!,#REF!,#REF!,#REF!,#REF!)</f>
        <v>#REF!</v>
      </c>
    </row>
    <row r="55" spans="1:21" s="2" customFormat="1" ht="15.75" customHeight="1" x14ac:dyDescent="0.25">
      <c r="A55" s="24"/>
      <c r="B55" s="25" t="s">
        <v>28</v>
      </c>
      <c r="C55" s="28"/>
      <c r="D55" s="35"/>
      <c r="E55" s="44">
        <f>ROUND(SUM(E37:E42,E47:E54),0)</f>
        <v>0</v>
      </c>
      <c r="F55" s="44">
        <f t="shared" ref="F55:I55" si="10">ROUND(SUM(F37:F42,F47:F54),0)</f>
        <v>0</v>
      </c>
      <c r="G55" s="44">
        <f t="shared" si="10"/>
        <v>0</v>
      </c>
      <c r="H55" s="44">
        <f t="shared" si="10"/>
        <v>0</v>
      </c>
      <c r="I55" s="44">
        <f t="shared" si="10"/>
        <v>0</v>
      </c>
      <c r="J55" s="44">
        <f t="shared" si="8"/>
        <v>0</v>
      </c>
      <c r="K55" s="27" t="e">
        <f>SUM(#REF!,#REF!,#REF!,#REF!,#REF!)</f>
        <v>#REF!</v>
      </c>
      <c r="L55" s="46" t="e">
        <f>SUM(#REF!,#REF!,#REF!,#REF!,#REF!)</f>
        <v>#REF!</v>
      </c>
    </row>
    <row r="56" spans="1:21" s="2" customFormat="1" ht="15" customHeight="1" x14ac:dyDescent="0.25">
      <c r="A56" s="24"/>
      <c r="B56" s="25"/>
      <c r="C56" s="28"/>
      <c r="D56" s="35"/>
      <c r="E56" s="44"/>
      <c r="F56" s="44"/>
      <c r="G56" s="44"/>
      <c r="H56" s="44"/>
      <c r="I56" s="44"/>
      <c r="J56" s="44"/>
      <c r="K56" s="27"/>
      <c r="L56" s="46"/>
    </row>
    <row r="57" spans="1:21" s="2" customFormat="1" ht="15" customHeight="1" x14ac:dyDescent="0.25">
      <c r="A57" s="24"/>
      <c r="B57" s="25" t="s">
        <v>75</v>
      </c>
      <c r="C57" s="28"/>
      <c r="D57" s="35"/>
      <c r="E57" s="44">
        <f>+E58-E66</f>
        <v>0</v>
      </c>
      <c r="F57" s="44">
        <f t="shared" ref="F57:I57" si="11">+F58-F66</f>
        <v>0</v>
      </c>
      <c r="G57" s="44">
        <f t="shared" si="11"/>
        <v>0</v>
      </c>
      <c r="H57" s="44">
        <f t="shared" si="11"/>
        <v>0</v>
      </c>
      <c r="I57" s="44">
        <f t="shared" si="11"/>
        <v>0</v>
      </c>
      <c r="J57" s="44">
        <f>SUM(E57,F57,G57,H57,I57)</f>
        <v>0</v>
      </c>
      <c r="K57" s="27"/>
      <c r="L57" s="46"/>
    </row>
    <row r="58" spans="1:21" ht="15.75" customHeight="1" x14ac:dyDescent="0.25">
      <c r="A58" s="24"/>
      <c r="B58" s="25" t="s">
        <v>17</v>
      </c>
      <c r="C58" s="29"/>
      <c r="D58" s="35"/>
      <c r="E58" s="44">
        <f>SUM(E34,E55)</f>
        <v>0</v>
      </c>
      <c r="F58" s="44">
        <f>SUM(F34,F55)</f>
        <v>0</v>
      </c>
      <c r="G58" s="44">
        <f>SUM(G34,G55)</f>
        <v>0</v>
      </c>
      <c r="H58" s="44">
        <f>SUM(H34,H55)</f>
        <v>0</v>
      </c>
      <c r="I58" s="44">
        <f>SUM(I34,I55)</f>
        <v>0</v>
      </c>
      <c r="J58" s="44">
        <f>SUM(E58,F58,G58,H58,I58)</f>
        <v>0</v>
      </c>
      <c r="K58" s="27" t="e">
        <f>SUM(#REF!,#REF!,#REF!,#REF!,#REF!)</f>
        <v>#REF!</v>
      </c>
      <c r="L58" s="46" t="e">
        <f>SUM(#REF!,#REF!,#REF!,#REF!,#REF!)</f>
        <v>#REF!</v>
      </c>
    </row>
    <row r="59" spans="1:21" ht="15" customHeight="1" x14ac:dyDescent="0.2">
      <c r="A59" s="17"/>
      <c r="B59" s="18" t="s">
        <v>18</v>
      </c>
      <c r="C59" s="28"/>
      <c r="D59" s="34"/>
      <c r="E59" s="47">
        <f>E58- SUM(E40,E48,E54)</f>
        <v>0</v>
      </c>
      <c r="F59" s="47">
        <f t="shared" ref="F59:I59" si="12">F58- SUM(F40,F48,F54)</f>
        <v>0</v>
      </c>
      <c r="G59" s="47">
        <f t="shared" si="12"/>
        <v>0</v>
      </c>
      <c r="H59" s="47">
        <f t="shared" si="12"/>
        <v>0</v>
      </c>
      <c r="I59" s="47">
        <f t="shared" si="12"/>
        <v>0</v>
      </c>
      <c r="J59" s="47">
        <f>SUM(E59,F59,G59,H59,I59)</f>
        <v>0</v>
      </c>
      <c r="K59" s="21" t="e">
        <f>SUM(#REF!,#REF!,#REF!,#REF!,#REF!)</f>
        <v>#REF!</v>
      </c>
      <c r="L59" s="31" t="e">
        <f>SUM(#REF!,#REF!,#REF!,#REF!,#REF!)</f>
        <v>#REF!</v>
      </c>
    </row>
    <row r="60" spans="1:21" ht="15.75" customHeight="1" x14ac:dyDescent="0.25">
      <c r="A60" s="24">
        <v>7520</v>
      </c>
      <c r="B60" s="25" t="s">
        <v>32</v>
      </c>
      <c r="C60" s="29"/>
      <c r="D60" s="35">
        <v>0.54500000000000004</v>
      </c>
      <c r="E60" s="44">
        <f>ROUND(SUM(E59*$D$60),0)</f>
        <v>0</v>
      </c>
      <c r="F60" s="44">
        <f>ROUND(SUM(F59*$D$60),0)</f>
        <v>0</v>
      </c>
      <c r="G60" s="44">
        <f>ROUND(SUM(G59*$D$60),0)</f>
        <v>0</v>
      </c>
      <c r="H60" s="44">
        <f>ROUND(SUM(H59*$D$60),0)</f>
        <v>0</v>
      </c>
      <c r="I60" s="44">
        <f>ROUND(SUM(I59*$D$60),0)</f>
        <v>0</v>
      </c>
      <c r="J60" s="44">
        <f>SUM(E60,F60,G60,H60,I60)</f>
        <v>0</v>
      </c>
      <c r="K60" s="27" t="e">
        <f>SUM(#REF!,#REF!,#REF!,#REF!,#REF!)</f>
        <v>#REF!</v>
      </c>
      <c r="L60" s="46" t="e">
        <f>SUM(#REF!,#REF!,#REF!,#REF!,#REF!)</f>
        <v>#REF!</v>
      </c>
    </row>
    <row r="61" spans="1:21" ht="15.75" customHeight="1" thickBot="1" x14ac:dyDescent="0.3">
      <c r="A61" s="24"/>
      <c r="B61" s="25" t="s">
        <v>35</v>
      </c>
      <c r="C61" s="29"/>
      <c r="D61" s="35"/>
      <c r="E61" s="48">
        <f>SUM(E58,E60)</f>
        <v>0</v>
      </c>
      <c r="F61" s="48">
        <f>SUM(F58,F60)</f>
        <v>0</v>
      </c>
      <c r="G61" s="48">
        <f>SUM(G58,G60)</f>
        <v>0</v>
      </c>
      <c r="H61" s="48">
        <f>SUM(H58,H60)</f>
        <v>0</v>
      </c>
      <c r="I61" s="48">
        <f>SUM(I58,I60)</f>
        <v>0</v>
      </c>
      <c r="J61" s="48">
        <f>SUM(E61,F61,G61,H61,I61)</f>
        <v>0</v>
      </c>
      <c r="K61" s="49" t="e">
        <f>SUM(#REF!,#REF!,#REF!,#REF!,#REF!)</f>
        <v>#REF!</v>
      </c>
      <c r="L61" s="50" t="e">
        <f>SUM(#REF!,#REF!,#REF!,#REF!,#REF!)</f>
        <v>#REF!</v>
      </c>
    </row>
    <row r="63" spans="1:21" ht="23.25" x14ac:dyDescent="0.35">
      <c r="D63" s="69" t="s">
        <v>72</v>
      </c>
      <c r="E63" s="70"/>
      <c r="F63" s="70"/>
      <c r="G63" s="70"/>
      <c r="H63" s="70"/>
      <c r="I63" s="70"/>
      <c r="J63" s="71"/>
    </row>
    <row r="64" spans="1:21" ht="23.25" x14ac:dyDescent="0.35">
      <c r="D64" s="72" t="s">
        <v>73</v>
      </c>
      <c r="E64" s="73"/>
      <c r="F64" s="73"/>
      <c r="G64" s="73"/>
      <c r="H64" s="73"/>
      <c r="I64" s="73"/>
      <c r="J64" s="73">
        <f>SUM(E64:I64)</f>
        <v>0</v>
      </c>
    </row>
    <row r="65" spans="4:10" ht="23.25" x14ac:dyDescent="0.35">
      <c r="D65" s="72" t="s">
        <v>74</v>
      </c>
      <c r="E65" s="73"/>
      <c r="F65" s="73"/>
      <c r="G65" s="73"/>
      <c r="H65" s="73"/>
      <c r="I65" s="73"/>
      <c r="J65" s="73">
        <f>SUM(E65:I65)</f>
        <v>0</v>
      </c>
    </row>
    <row r="66" spans="4:10" ht="23.25" x14ac:dyDescent="0.35">
      <c r="D66" s="74"/>
      <c r="E66" s="73">
        <f t="shared" ref="E66:J66" si="13">SUM(E64:E65)</f>
        <v>0</v>
      </c>
      <c r="F66" s="73">
        <f t="shared" si="13"/>
        <v>0</v>
      </c>
      <c r="G66" s="73">
        <f t="shared" si="13"/>
        <v>0</v>
      </c>
      <c r="H66" s="73">
        <f t="shared" si="13"/>
        <v>0</v>
      </c>
      <c r="I66" s="73">
        <f t="shared" si="13"/>
        <v>0</v>
      </c>
      <c r="J66" s="75">
        <f t="shared" si="13"/>
        <v>0</v>
      </c>
    </row>
  </sheetData>
  <sheetProtection selectLockedCells="1"/>
  <mergeCells count="9">
    <mergeCell ref="J10:L10"/>
    <mergeCell ref="C24:D24"/>
    <mergeCell ref="C26:D26"/>
    <mergeCell ref="A3:B3"/>
    <mergeCell ref="A4:B4"/>
    <mergeCell ref="A5:B5"/>
    <mergeCell ref="A6:B6"/>
    <mergeCell ref="C6:J6"/>
    <mergeCell ref="A7:B7"/>
  </mergeCells>
  <pageMargins left="0.5" right="0.75" top="0.25" bottom="0.5" header="0.5" footer="0"/>
  <pageSetup scale="59" orientation="portrait" r:id="rId1"/>
  <headerFooter scaleWithDoc="0" alignWithMargins="0"/>
  <colBreaks count="1" manualBreakCount="1">
    <brk id="7" max="74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3EAE628C8DC4484C4FB915900C99F" ma:contentTypeVersion="12" ma:contentTypeDescription="Create a new document." ma:contentTypeScope="" ma:versionID="ec6beb37c05fa598033f7b70492b6e52">
  <xsd:schema xmlns:xsd="http://www.w3.org/2001/XMLSchema" xmlns:xs="http://www.w3.org/2001/XMLSchema" xmlns:p="http://schemas.microsoft.com/office/2006/metadata/properties" xmlns:ns2="7af7cd7a-bfc3-4d68-82f0-2675a70e3386" xmlns:ns3="a1ccdc26-3205-46b3-b114-9b15ad4850c8" targetNamespace="http://schemas.microsoft.com/office/2006/metadata/properties" ma:root="true" ma:fieldsID="b5f21cc67954c600ab1e57dfc8d2da01" ns2:_="" ns3:_="">
    <xsd:import namespace="7af7cd7a-bfc3-4d68-82f0-2675a70e3386"/>
    <xsd:import namespace="a1ccdc26-3205-46b3-b114-9b15ad4850c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7cd7a-bfc3-4d68-82f0-2675a70e33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cdc26-3205-46b3-b114-9b15ad485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55F3644-ADF7-4676-82D8-42673BCB0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7cd7a-bfc3-4d68-82f0-2675a70e3386"/>
    <ds:schemaRef ds:uri="a1ccdc26-3205-46b3-b114-9b15ad485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E8B42B-C1F4-4E5C-BB5C-51339EA558D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E4E2514-21B8-43F0-BD7F-37BE4F9D7A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7D45EC-BCAB-4F2E-9814-74A9E3CC99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70148A5C-E4E6-4127-BEA1-1382C41D544A}">
  <ds:schemaRefs>
    <ds:schemaRef ds:uri="http://schemas.microsoft.com/sharepoint/event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 YEAR</vt:lpstr>
      <vt:lpstr>5 YEAR </vt:lpstr>
      <vt:lpstr>1 YEAR wcost share</vt:lpstr>
      <vt:lpstr>5 YEAR wcost share </vt:lpstr>
      <vt:lpstr>1 YEAR subindirect</vt:lpstr>
      <vt:lpstr>5 YEAR  subindirects</vt:lpstr>
      <vt:lpstr>'1 YEAR'!Print_Area</vt:lpstr>
      <vt:lpstr>'1 YEAR subindirect'!Print_Area</vt:lpstr>
      <vt:lpstr>'1 YEAR wcost share'!Print_Area</vt:lpstr>
      <vt:lpstr>'5 YEAR '!Print_Area</vt:lpstr>
      <vt:lpstr>'5 YEAR  subindirects'!Print_Area</vt:lpstr>
      <vt:lpstr>'5 YEAR wcost share '!Print_Area</vt:lpstr>
    </vt:vector>
  </TitlesOfParts>
  <Company>Marquette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Thelen</dc:creator>
  <cp:lastModifiedBy>Ngetich-Rugutt, Mercy</cp:lastModifiedBy>
  <cp:lastPrinted>2019-08-28T14:07:28Z</cp:lastPrinted>
  <dcterms:created xsi:type="dcterms:W3CDTF">2004-06-30T17:10:43Z</dcterms:created>
  <dcterms:modified xsi:type="dcterms:W3CDTF">2025-09-17T14:05:29Z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TAMVDHETYRMA-1239769366-38810</vt:lpwstr>
  </property>
  <property fmtid="{D5CDD505-2E9C-101B-9397-08002B2CF9AE}" pid="3" name="_dlc_DocIdItemGuid">
    <vt:lpwstr>78b33ee2-269e-4c09-a75f-04ca34f305b0</vt:lpwstr>
  </property>
  <property fmtid="{D5CDD505-2E9C-101B-9397-08002B2CF9AE}" pid="4" name="_dlc_DocIdUrl">
    <vt:lpwstr>https://marq.sharepoint.com/sites/orsp/_layouts/15/DocIdRedir.aspx?ID=TAMVDHETYRMA-1239769366-38810, TAMVDHETYRMA-1239769366-38810</vt:lpwstr>
  </property>
</Properties>
</file>